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kakao\실적발표\21Q3\메일링\2차\"/>
    </mc:Choice>
  </mc:AlternateContent>
  <bookViews>
    <workbookView xWindow="0" yWindow="0" windowWidth="28800" windowHeight="10605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1">'BS(Con)'!$A$1:$H$88</definedName>
    <definedName name="_xlnm.Print_Area" localSheetId="3">'BS(P)'!$A$1:$H$70</definedName>
    <definedName name="_xlnm.Print_Area" localSheetId="4">Employees!$A$1:$K$25</definedName>
    <definedName name="_xlnm.Print_Area" localSheetId="0">'IS(Con)'!$A$1:$Q$45</definedName>
    <definedName name="_xlnm.Print_Area" localSheetId="2">'IS(P)'!$A$1:$P$28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6" i="3" l="1"/>
  <c r="M16" i="3"/>
  <c r="L27" i="3"/>
  <c r="L25" i="3"/>
  <c r="L24" i="3"/>
  <c r="L23" i="3"/>
  <c r="L21" i="3"/>
  <c r="L20" i="3"/>
  <c r="L19" i="3"/>
  <c r="L18" i="3"/>
  <c r="L15" i="3"/>
  <c r="L16" i="3" s="1"/>
  <c r="L13" i="3"/>
  <c r="L12" i="3"/>
  <c r="L11" i="3"/>
  <c r="L10" i="3"/>
  <c r="L9" i="3"/>
  <c r="L8" i="3"/>
  <c r="L7" i="3"/>
  <c r="L5" i="3"/>
  <c r="H7" i="5" l="1"/>
  <c r="J7" i="5" s="1"/>
  <c r="J6" i="5"/>
  <c r="I6" i="5"/>
  <c r="J5" i="5"/>
  <c r="I5" i="5"/>
  <c r="I7" i="5" l="1"/>
  <c r="O27" i="3"/>
  <c r="P27" i="3" s="1"/>
  <c r="M27" i="3"/>
  <c r="N27" i="3" s="1"/>
  <c r="O25" i="3"/>
  <c r="P25" i="3" s="1"/>
  <c r="M25" i="3"/>
  <c r="N25" i="3" s="1"/>
  <c r="O24" i="3"/>
  <c r="P24" i="3" s="1"/>
  <c r="M24" i="3"/>
  <c r="N24" i="3" s="1"/>
  <c r="O23" i="3"/>
  <c r="P23" i="3" s="1"/>
  <c r="M23" i="3"/>
  <c r="N23" i="3" s="1"/>
  <c r="O21" i="3"/>
  <c r="P21" i="3" s="1"/>
  <c r="M21" i="3"/>
  <c r="N21" i="3" s="1"/>
  <c r="O20" i="3"/>
  <c r="P20" i="3" s="1"/>
  <c r="M20" i="3"/>
  <c r="N20" i="3" s="1"/>
  <c r="O19" i="3"/>
  <c r="P19" i="3" s="1"/>
  <c r="N19" i="3"/>
  <c r="M19" i="3"/>
  <c r="O18" i="3"/>
  <c r="P18" i="3" s="1"/>
  <c r="M18" i="3"/>
  <c r="N18" i="3" s="1"/>
  <c r="O15" i="3"/>
  <c r="P15" i="3" s="1"/>
  <c r="M15" i="3"/>
  <c r="N15" i="3" s="1"/>
  <c r="P13" i="3"/>
  <c r="O13" i="3"/>
  <c r="M13" i="3"/>
  <c r="N13" i="3" s="1"/>
  <c r="O12" i="3"/>
  <c r="P12" i="3" s="1"/>
  <c r="M12" i="3"/>
  <c r="N12" i="3" s="1"/>
  <c r="O11" i="3"/>
  <c r="P11" i="3" s="1"/>
  <c r="N11" i="3"/>
  <c r="M11" i="3"/>
  <c r="O10" i="3"/>
  <c r="P10" i="3" s="1"/>
  <c r="M10" i="3"/>
  <c r="N10" i="3" s="1"/>
  <c r="O9" i="3"/>
  <c r="P9" i="3" s="1"/>
  <c r="M9" i="3"/>
  <c r="N9" i="3" s="1"/>
  <c r="O8" i="3"/>
  <c r="P8" i="3" s="1"/>
  <c r="M8" i="3"/>
  <c r="N8" i="3" s="1"/>
  <c r="O7" i="3"/>
  <c r="P7" i="3" s="1"/>
  <c r="M7" i="3"/>
  <c r="N7" i="3" s="1"/>
  <c r="O5" i="3"/>
  <c r="P5" i="3" s="1"/>
  <c r="N5" i="3"/>
  <c r="M5" i="3"/>
  <c r="Q41" i="1" l="1"/>
  <c r="Q40" i="1"/>
  <c r="Q37" i="1"/>
  <c r="Q30" i="1"/>
  <c r="Q25" i="1"/>
  <c r="Q24" i="1"/>
  <c r="Q19" i="1"/>
  <c r="Q16" i="1"/>
  <c r="Q15" i="1"/>
  <c r="Q9" i="1"/>
  <c r="Q8" i="1"/>
  <c r="O37" i="1"/>
  <c r="O35" i="1"/>
  <c r="O33" i="1"/>
  <c r="O21" i="1"/>
  <c r="P44" i="1"/>
  <c r="Q44" i="1" s="1"/>
  <c r="P43" i="1"/>
  <c r="Q43" i="1" s="1"/>
  <c r="P42" i="1"/>
  <c r="Q42" i="1" s="1"/>
  <c r="P41" i="1"/>
  <c r="P40" i="1"/>
  <c r="P39" i="1"/>
  <c r="Q39" i="1" s="1"/>
  <c r="P38" i="1"/>
  <c r="Q38" i="1" s="1"/>
  <c r="P37" i="1"/>
  <c r="P35" i="1"/>
  <c r="Q35" i="1" s="1"/>
  <c r="P33" i="1"/>
  <c r="Q33" i="1" s="1"/>
  <c r="P32" i="1"/>
  <c r="Q32" i="1" s="1"/>
  <c r="P31" i="1"/>
  <c r="Q31" i="1" s="1"/>
  <c r="P30" i="1"/>
  <c r="N44" i="1"/>
  <c r="O44" i="1" s="1"/>
  <c r="N43" i="1"/>
  <c r="O43" i="1" s="1"/>
  <c r="N42" i="1"/>
  <c r="O42" i="1" s="1"/>
  <c r="N41" i="1"/>
  <c r="O41" i="1" s="1"/>
  <c r="N40" i="1"/>
  <c r="O40" i="1" s="1"/>
  <c r="N39" i="1"/>
  <c r="O39" i="1" s="1"/>
  <c r="N38" i="1"/>
  <c r="O38" i="1" s="1"/>
  <c r="N37" i="1"/>
  <c r="N35" i="1"/>
  <c r="N33" i="1"/>
  <c r="N32" i="1"/>
  <c r="O32" i="1" s="1"/>
  <c r="N31" i="1"/>
  <c r="O31" i="1" s="1"/>
  <c r="N30" i="1"/>
  <c r="O30" i="1" s="1"/>
  <c r="P25" i="1"/>
  <c r="P24" i="1"/>
  <c r="P23" i="1"/>
  <c r="Q23" i="1" s="1"/>
  <c r="P22" i="1"/>
  <c r="Q22" i="1" s="1"/>
  <c r="P21" i="1"/>
  <c r="Q21" i="1" s="1"/>
  <c r="P20" i="1"/>
  <c r="Q20" i="1" s="1"/>
  <c r="P19" i="1"/>
  <c r="P16" i="1"/>
  <c r="P15" i="1"/>
  <c r="P14" i="1"/>
  <c r="Q14" i="1" s="1"/>
  <c r="P13" i="1"/>
  <c r="Q13" i="1" s="1"/>
  <c r="P12" i="1"/>
  <c r="Q12" i="1" s="1"/>
  <c r="P10" i="1"/>
  <c r="Q10" i="1" s="1"/>
  <c r="P9" i="1"/>
  <c r="P8" i="1"/>
  <c r="N25" i="1"/>
  <c r="O25" i="1" s="1"/>
  <c r="N24" i="1"/>
  <c r="O24" i="1" s="1"/>
  <c r="N23" i="1"/>
  <c r="O23" i="1" s="1"/>
  <c r="N22" i="1"/>
  <c r="O22" i="1" s="1"/>
  <c r="N21" i="1"/>
  <c r="N20" i="1"/>
  <c r="O20" i="1" s="1"/>
  <c r="N19" i="1"/>
  <c r="O19" i="1" s="1"/>
  <c r="N16" i="1"/>
  <c r="O16" i="1" s="1"/>
  <c r="N15" i="1"/>
  <c r="O15" i="1" s="1"/>
  <c r="N14" i="1"/>
  <c r="O14" i="1" s="1"/>
  <c r="N13" i="1"/>
  <c r="O13" i="1" s="1"/>
  <c r="N10" i="1"/>
  <c r="O10" i="1" s="1"/>
  <c r="N9" i="1"/>
  <c r="O9" i="1" s="1"/>
  <c r="N8" i="1"/>
  <c r="O8" i="1" s="1"/>
  <c r="N7" i="1"/>
  <c r="O7" i="1" s="1"/>
  <c r="M25" i="1"/>
  <c r="M24" i="1"/>
  <c r="M23" i="1"/>
  <c r="M22" i="1"/>
  <c r="M21" i="1"/>
  <c r="M20" i="1"/>
  <c r="M19" i="1"/>
  <c r="M16" i="1"/>
  <c r="M15" i="1"/>
  <c r="M14" i="1"/>
  <c r="M13" i="1"/>
  <c r="M12" i="1"/>
  <c r="M10" i="1"/>
  <c r="M9" i="1"/>
  <c r="M8" i="1"/>
  <c r="M44" i="1"/>
  <c r="M43" i="1"/>
  <c r="M42" i="1"/>
  <c r="M41" i="1"/>
  <c r="M39" i="1"/>
  <c r="M38" i="1"/>
  <c r="M37" i="1"/>
  <c r="M35" i="1"/>
  <c r="M33" i="1"/>
  <c r="M32" i="1"/>
  <c r="M31" i="1"/>
  <c r="M30" i="1"/>
  <c r="K18" i="1"/>
  <c r="P18" i="1" s="1"/>
  <c r="Q18" i="1" s="1"/>
  <c r="K12" i="1"/>
  <c r="N12" i="1" s="1"/>
  <c r="O12" i="1" s="1"/>
  <c r="K7" i="1"/>
  <c r="M7" i="1" s="1"/>
  <c r="N18" i="1" l="1"/>
  <c r="O18" i="1" s="1"/>
  <c r="M18" i="1"/>
  <c r="P7" i="1"/>
  <c r="Q7" i="1" s="1"/>
  <c r="K5" i="1"/>
  <c r="K27" i="1"/>
  <c r="P27" i="1" l="1"/>
  <c r="Q27" i="1" s="1"/>
  <c r="N27" i="1"/>
  <c r="O27" i="1" s="1"/>
  <c r="M27" i="1"/>
  <c r="M28" i="1" s="1"/>
  <c r="K28" i="1"/>
  <c r="M5" i="1"/>
  <c r="N5" i="1"/>
  <c r="O5" i="1" s="1"/>
  <c r="P5" i="1"/>
  <c r="Q5" i="1" s="1"/>
  <c r="G7" i="5"/>
  <c r="P28" i="1" l="1"/>
  <c r="N28" i="1"/>
  <c r="D7" i="5"/>
  <c r="C7" i="5"/>
  <c r="B7" i="5"/>
</calcChain>
</file>

<file path=xl/sharedStrings.xml><?xml version="1.0" encoding="utf-8"?>
<sst xmlns="http://schemas.openxmlformats.org/spreadsheetml/2006/main" count="268" uniqueCount="243">
  <si>
    <t>(단위: 백만원)</t>
  </si>
  <si>
    <t>매출액</t>
  </si>
  <si>
    <t>영업비용</t>
  </si>
  <si>
    <t>영업이익</t>
  </si>
  <si>
    <t>영업이익률(%)</t>
    <phoneticPr fontId="4" type="noConversion"/>
  </si>
  <si>
    <t>기타수익</t>
    <phoneticPr fontId="4" type="noConversion"/>
  </si>
  <si>
    <t>기타비용</t>
    <phoneticPr fontId="4" type="noConversion"/>
  </si>
  <si>
    <t>금융수익</t>
  </si>
  <si>
    <t>금융비용</t>
  </si>
  <si>
    <t>계속사업법인세비용</t>
  </si>
  <si>
    <t>계속사업연결당기순이익</t>
  </si>
  <si>
    <t>중단사업순이익</t>
  </si>
  <si>
    <t>연결당기순이익</t>
  </si>
  <si>
    <t>연결손익계산서 (K-IFRS)</t>
    <phoneticPr fontId="4" type="noConversion"/>
  </si>
  <si>
    <t>계속사업법인세차감전순이익</t>
    <phoneticPr fontId="4" type="noConversion"/>
  </si>
  <si>
    <t>계정과목</t>
  </si>
  <si>
    <t>자       산</t>
  </si>
  <si>
    <t>현금및현금성자산</t>
  </si>
  <si>
    <t>단기금융상품</t>
  </si>
  <si>
    <t>파생상품자산</t>
  </si>
  <si>
    <t>매출채권</t>
  </si>
  <si>
    <t>재고자산</t>
  </si>
  <si>
    <t>기타유동자산</t>
  </si>
  <si>
    <t>비유동자산</t>
  </si>
  <si>
    <t>장기매도가능증권</t>
  </si>
  <si>
    <t>기타비유동금융자산</t>
  </si>
  <si>
    <t>유형자산</t>
  </si>
  <si>
    <t>무형자산</t>
  </si>
  <si>
    <t>자 산 총 계</t>
  </si>
  <si>
    <t>부       채</t>
  </si>
  <si>
    <t>유동부채</t>
  </si>
  <si>
    <t>미지급법인세</t>
  </si>
  <si>
    <t>기타유동부채</t>
  </si>
  <si>
    <t>장기차입금</t>
  </si>
  <si>
    <t>부 채 총 계</t>
  </si>
  <si>
    <t>자       본</t>
  </si>
  <si>
    <t>자본금</t>
  </si>
  <si>
    <t>자본잉여금</t>
  </si>
  <si>
    <t>기타포괄손익누계액</t>
  </si>
  <si>
    <t>자 본 총 계</t>
  </si>
  <si>
    <t>부채와자본총계</t>
  </si>
  <si>
    <t>별도손익계산서 (K-IFRS)</t>
    <phoneticPr fontId="4" type="noConversion"/>
  </si>
  <si>
    <t xml:space="preserve"> 영업이익</t>
  </si>
  <si>
    <t>기타수익</t>
  </si>
  <si>
    <t>기타비용</t>
  </si>
  <si>
    <t>계속사업법인세차감전순이익</t>
  </si>
  <si>
    <t>당기순이익</t>
  </si>
  <si>
    <t>기타비유동자산</t>
  </si>
  <si>
    <t>비유동부채</t>
  </si>
  <si>
    <t>이연법인세부채</t>
  </si>
  <si>
    <t>톡비즈</t>
    <phoneticPr fontId="2" type="noConversion"/>
  </si>
  <si>
    <t>포털비즈</t>
    <phoneticPr fontId="2" type="noConversion"/>
  </si>
  <si>
    <t>YoY</t>
  </si>
  <si>
    <t>YoY(%)</t>
  </si>
  <si>
    <t>기타유동금융자산</t>
  </si>
  <si>
    <t>투자부동산</t>
  </si>
  <si>
    <t>기타유동금융부채</t>
  </si>
  <si>
    <t>단기차입금</t>
  </si>
  <si>
    <t>파생상품부채</t>
  </si>
  <si>
    <t>기타비유동금융부채</t>
  </si>
  <si>
    <t>기타장기종업원급여부채</t>
  </si>
  <si>
    <t>비유동충당부채</t>
  </si>
  <si>
    <t>자본조정</t>
  </si>
  <si>
    <t>플랫폼부문</t>
    <phoneticPr fontId="4" type="noConversion"/>
  </si>
  <si>
    <t>콘텐츠부문</t>
    <phoneticPr fontId="4" type="noConversion"/>
  </si>
  <si>
    <t>사용권자산</t>
  </si>
  <si>
    <t>매입채무및기타채무</t>
  </si>
  <si>
    <t>단기금융리스채권</t>
  </si>
  <si>
    <t>장기금융상품</t>
  </si>
  <si>
    <t>기타포괄손익-공정가치측정금융자산</t>
  </si>
  <si>
    <t>파생금융상품</t>
  </si>
  <si>
    <t>퇴직연금운용자산</t>
  </si>
  <si>
    <t>단기리스부채</t>
  </si>
  <si>
    <t>비유동매입채무및기타채무</t>
  </si>
  <si>
    <t>장기리스부채</t>
  </si>
  <si>
    <t>이익잉여금(결손금)</t>
  </si>
  <si>
    <t>   현금및현금성자산</t>
  </si>
  <si>
    <t>   단기금융상품</t>
  </si>
  <si>
    <t>   당기손익-공정가치 측정 금융자산</t>
  </si>
  <si>
    <t>   파생상품자산</t>
  </si>
  <si>
    <t>   매출채권</t>
  </si>
  <si>
    <t>   기타유동금융자산</t>
  </si>
  <si>
    <t>   재고자산</t>
  </si>
  <si>
    <t>   기타유동자산</t>
  </si>
  <si>
    <t>   장기금융상품</t>
  </si>
  <si>
    <t>   기타포괄손익-공정가치 측정 금융자산</t>
  </si>
  <si>
    <t>   관계기업 및 공동기업 투자</t>
  </si>
  <si>
    <t>   기타비유동금융자산</t>
  </si>
  <si>
    <t>   유형자산</t>
  </si>
  <si>
    <t>   무형자산</t>
  </si>
  <si>
    <t>   사용권자산</t>
  </si>
  <si>
    <t>   기타비유동자산</t>
  </si>
  <si>
    <t>   이연법인세자산</t>
  </si>
  <si>
    <t>   매입채무 및 기타채무</t>
  </si>
  <si>
    <t>   단기차입금</t>
  </si>
  <si>
    <t>   기타유동금융부채 </t>
  </si>
  <si>
    <t>   미지급법인세</t>
  </si>
  <si>
    <t>   충당부채</t>
  </si>
  <si>
    <t>   파생상품부채</t>
  </si>
  <si>
    <t>   단기리스부채</t>
  </si>
  <si>
    <t>   기타유동부채</t>
  </si>
  <si>
    <t>   비유동매입채무 및 기타채무</t>
  </si>
  <si>
    <t>   장기차입금</t>
  </si>
  <si>
    <t>   비유동충당부채</t>
  </si>
  <si>
    <t>   장기리스부채</t>
  </si>
  <si>
    <t>   순확정급여부채</t>
  </si>
  <si>
    <t>   기타장기종업원급여부채</t>
  </si>
  <si>
    <t>   이연법인세부채</t>
  </si>
  <si>
    <t>   기타비유동금융부채</t>
  </si>
  <si>
    <t>   기타비유동부채</t>
  </si>
  <si>
    <t>   투자부동산</t>
  </si>
  <si>
    <t>카카오</t>
    <phoneticPr fontId="30" type="noConversion"/>
  </si>
  <si>
    <t>카카오 종속회사</t>
    <phoneticPr fontId="30" type="noConversion"/>
  </si>
  <si>
    <t>* 본사와 자회사의 겸직중인 직원의 경우 기존 본사 소속으로 분류되었으나, 2019년 1분기 부터 직원의 주근무지를 기준으로 분류하고 있습니다.</t>
    <phoneticPr fontId="2" type="noConversion"/>
  </si>
  <si>
    <t>(유동)당기손익-공정가치측정금융자산</t>
  </si>
  <si>
    <t>별도재무상태표(K-IFRS)</t>
  </si>
  <si>
    <t>장기금융리스채권</t>
  </si>
  <si>
    <t>유동반품충당부채</t>
  </si>
  <si>
    <t>충당부채</t>
  </si>
  <si>
    <t>순확정급여부채</t>
  </si>
  <si>
    <t>기타비유동부채</t>
  </si>
  <si>
    <t>연결재무상태표(K-IFRS)</t>
  </si>
  <si>
    <t>자     산</t>
  </si>
  <si>
    <t>부      채</t>
  </si>
  <si>
    <t xml:space="preserve">   예수금</t>
  </si>
  <si>
    <t>자      본</t>
  </si>
  <si>
    <t xml:space="preserve">  자본금</t>
  </si>
  <si>
    <t xml:space="preserve">  자본잉여금</t>
  </si>
  <si>
    <t xml:space="preserve">  자본조정</t>
  </si>
  <si>
    <t xml:space="preserve">  기타포괄손익누계액</t>
  </si>
  <si>
    <t xml:space="preserve">  이익잉여금</t>
  </si>
  <si>
    <t xml:space="preserve">  비지배지분</t>
  </si>
  <si>
    <t>인건비</t>
    <phoneticPr fontId="4" type="noConversion"/>
  </si>
  <si>
    <t>매출연동비</t>
    <phoneticPr fontId="4" type="noConversion"/>
  </si>
  <si>
    <t>외주/인프라비</t>
    <phoneticPr fontId="4" type="noConversion"/>
  </si>
  <si>
    <t>마케팅비</t>
    <phoneticPr fontId="2" type="noConversion"/>
  </si>
  <si>
    <t>기타</t>
    <phoneticPr fontId="4" type="noConversion"/>
  </si>
  <si>
    <t>지배지분순이익</t>
    <phoneticPr fontId="4" type="noConversion"/>
  </si>
  <si>
    <t>비지배지분순이익</t>
    <phoneticPr fontId="4" type="noConversion"/>
  </si>
  <si>
    <t>유동자산</t>
    <phoneticPr fontId="4" type="noConversion"/>
  </si>
  <si>
    <t>합계</t>
    <phoneticPr fontId="30" type="noConversion"/>
  </si>
  <si>
    <t>지분법손익</t>
    <phoneticPr fontId="4" type="noConversion"/>
  </si>
  <si>
    <t>EBITDAR</t>
    <phoneticPr fontId="4" type="noConversion"/>
  </si>
  <si>
    <t>1Q20</t>
    <phoneticPr fontId="2" type="noConversion"/>
  </si>
  <si>
    <t>QoQ(%)</t>
    <phoneticPr fontId="15" type="noConversion"/>
  </si>
  <si>
    <t>1Q20</t>
    <phoneticPr fontId="4" type="noConversion"/>
  </si>
  <si>
    <t>상각비</t>
    <phoneticPr fontId="15" type="noConversion"/>
  </si>
  <si>
    <t>2Q20</t>
    <phoneticPr fontId="4" type="noConversion"/>
  </si>
  <si>
    <t>2Q20</t>
    <phoneticPr fontId="2" type="noConversion"/>
  </si>
  <si>
    <t>   기타장기종업원부채</t>
  </si>
  <si>
    <t>3Q20</t>
    <phoneticPr fontId="2" type="noConversion"/>
  </si>
  <si>
    <t>3Q20</t>
    <phoneticPr fontId="4" type="noConversion"/>
  </si>
  <si>
    <t>   매각예정자산</t>
  </si>
  <si>
    <t>1Q21</t>
  </si>
  <si>
    <t>QoQ</t>
    <phoneticPr fontId="15" type="noConversion"/>
  </si>
  <si>
    <t>YoY</t>
    <phoneticPr fontId="15" type="noConversion"/>
  </si>
  <si>
    <t>계속사업법인세비용</t>
    <phoneticPr fontId="4" type="noConversion"/>
  </si>
  <si>
    <t>(비유동)당기손익-공정가치측정금융자산</t>
  </si>
  <si>
    <t>종속/관계기업투자주식</t>
    <phoneticPr fontId="4" type="noConversion"/>
  </si>
  <si>
    <t>4Q20</t>
    <phoneticPr fontId="4" type="noConversion"/>
  </si>
  <si>
    <t>1Q21</t>
    <phoneticPr fontId="4" type="noConversion"/>
  </si>
  <si>
    <t>QoQ</t>
    <phoneticPr fontId="30" type="noConversion"/>
  </si>
  <si>
    <t xml:space="preserve">* 1Q21부터 등기임원(사내이사, 사외이사)가 제외된 정규직 + 기간제 기준으로 변경하였고, 기간제는 계약직, 인턴, 어시스턴트, 단기아르바이트를 포함, 단시간근무자는 제외하고 있습니다. </t>
    <phoneticPr fontId="4" type="noConversion"/>
  </si>
  <si>
    <t>2020.03.31</t>
    <phoneticPr fontId="2" type="noConversion"/>
  </si>
  <si>
    <t>2020.06.30</t>
    <phoneticPr fontId="2" type="noConversion"/>
  </si>
  <si>
    <t>2020.09.30</t>
    <phoneticPr fontId="2" type="noConversion"/>
  </si>
  <si>
    <t>2020.12.31</t>
    <phoneticPr fontId="2" type="noConversion"/>
  </si>
  <si>
    <t>2021.03.31</t>
  </si>
  <si>
    <t>유동자산</t>
    <phoneticPr fontId="2" type="noConversion"/>
  </si>
  <si>
    <t>   당기손익-공정가치 측정 금융자산</t>
    <phoneticPr fontId="2" type="noConversion"/>
  </si>
  <si>
    <t>비유동자산</t>
    <phoneticPr fontId="2" type="noConversion"/>
  </si>
  <si>
    <t>금융업자산</t>
    <phoneticPr fontId="2" type="noConversion"/>
  </si>
  <si>
    <t>   현금및예치금</t>
    <phoneticPr fontId="4" type="noConversion"/>
  </si>
  <si>
    <t>   당기손익-공정가치측정 금융자산</t>
    <phoneticPr fontId="4" type="noConversion"/>
  </si>
  <si>
    <t>   기타포괄손익-공정가치측정 금융자산</t>
    <phoneticPr fontId="4" type="noConversion"/>
  </si>
  <si>
    <t>   유형자산</t>
    <phoneticPr fontId="4" type="noConversion"/>
  </si>
  <si>
    <t>   무형자산</t>
    <phoneticPr fontId="4" type="noConversion"/>
  </si>
  <si>
    <t>   사용권자산</t>
    <phoneticPr fontId="4" type="noConversion"/>
  </si>
  <si>
    <t>   기타의금융자산</t>
    <phoneticPr fontId="4" type="noConversion"/>
  </si>
  <si>
    <t>   기타자산</t>
    <phoneticPr fontId="4" type="noConversion"/>
  </si>
  <si>
    <t xml:space="preserve"> 자산총계</t>
    <phoneticPr fontId="2" type="noConversion"/>
  </si>
  <si>
    <t>유동부채</t>
    <phoneticPr fontId="2" type="noConversion"/>
  </si>
  <si>
    <t>비유동부채</t>
    <phoneticPr fontId="2" type="noConversion"/>
  </si>
  <si>
    <t>   비유동파생상품부채</t>
    <phoneticPr fontId="4" type="noConversion"/>
  </si>
  <si>
    <t>금융업부채</t>
    <phoneticPr fontId="2" type="noConversion"/>
  </si>
  <si>
    <t>   예수부채</t>
    <phoneticPr fontId="4" type="noConversion"/>
  </si>
  <si>
    <t>   이연법인세부채</t>
    <phoneticPr fontId="4" type="noConversion"/>
  </si>
  <si>
    <t>   순확정급여부채</t>
    <phoneticPr fontId="4" type="noConversion"/>
  </si>
  <si>
    <t>   충당부채</t>
    <phoneticPr fontId="4" type="noConversion"/>
  </si>
  <si>
    <t>   리스부채</t>
    <phoneticPr fontId="4" type="noConversion"/>
  </si>
  <si>
    <t>   기타금융부채</t>
    <phoneticPr fontId="4" type="noConversion"/>
  </si>
  <si>
    <t>   기타부채</t>
    <phoneticPr fontId="4" type="noConversion"/>
  </si>
  <si>
    <t>부채총계</t>
    <phoneticPr fontId="2" type="noConversion"/>
  </si>
  <si>
    <t xml:space="preserve"> 자본총계</t>
    <phoneticPr fontId="2" type="noConversion"/>
  </si>
  <si>
    <t xml:space="preserve"> 부채 및 자본총계</t>
    <phoneticPr fontId="2" type="noConversion"/>
  </si>
  <si>
    <t>* 4Q20까지 인원에는 정규직 및 계약직 사원이 포함되어 있으며, 어시스턴트와 인턴은 포함되어있지 않습니다.</t>
    <phoneticPr fontId="4" type="noConversion"/>
  </si>
  <si>
    <t>4Q20</t>
  </si>
  <si>
    <t>2Q21</t>
    <phoneticPr fontId="2" type="noConversion"/>
  </si>
  <si>
    <t>YoY(%)</t>
    <phoneticPr fontId="2" type="noConversion"/>
  </si>
  <si>
    <t>외주/인프라</t>
    <phoneticPr fontId="4" type="noConversion"/>
  </si>
  <si>
    <t>마케팅비</t>
    <phoneticPr fontId="4" type="noConversion"/>
  </si>
  <si>
    <t>상각비</t>
    <phoneticPr fontId="4" type="noConversion"/>
  </si>
  <si>
    <t>구  분</t>
    <phoneticPr fontId="60" type="noConversion"/>
  </si>
  <si>
    <t>4Q'21</t>
  </si>
  <si>
    <t>플랫폼 기타</t>
  </si>
  <si>
    <t>뮤직</t>
    <phoneticPr fontId="4" type="noConversion"/>
  </si>
  <si>
    <t>스토리</t>
    <phoneticPr fontId="4" type="noConversion"/>
  </si>
  <si>
    <t>게임</t>
    <phoneticPr fontId="4" type="noConversion"/>
  </si>
  <si>
    <t>미디어</t>
    <phoneticPr fontId="2" type="noConversion"/>
  </si>
  <si>
    <t>영업비용</t>
    <phoneticPr fontId="60" type="noConversion"/>
  </si>
  <si>
    <t>금융영업비용</t>
    <phoneticPr fontId="60" type="noConversion"/>
  </si>
  <si>
    <t>1Q20</t>
  </si>
  <si>
    <t>2Q20</t>
  </si>
  <si>
    <t>3Q20</t>
  </si>
  <si>
    <t>2Q21</t>
  </si>
  <si>
    <t>2Q21</t>
    <phoneticPr fontId="4" type="noConversion"/>
  </si>
  <si>
    <t>회사명</t>
    <phoneticPr fontId="4" type="noConversion"/>
  </si>
  <si>
    <t>지분율</t>
    <phoneticPr fontId="4" type="noConversion"/>
  </si>
  <si>
    <t>카카오페이</t>
    <phoneticPr fontId="4" type="noConversion"/>
  </si>
  <si>
    <t>카카오뱅크</t>
    <phoneticPr fontId="4" type="noConversion"/>
  </si>
  <si>
    <t>카카오모빌리티</t>
    <phoneticPr fontId="4" type="noConversion"/>
  </si>
  <si>
    <t>카카오엔터프라이즈</t>
    <phoneticPr fontId="4" type="noConversion"/>
  </si>
  <si>
    <t>카카오게임즈</t>
    <phoneticPr fontId="4" type="noConversion"/>
  </si>
  <si>
    <t>카카오엔터테인먼트</t>
    <phoneticPr fontId="4" type="noConversion"/>
  </si>
  <si>
    <t>카카오재팬</t>
    <phoneticPr fontId="4" type="noConversion"/>
  </si>
  <si>
    <t>두나무</t>
    <phoneticPr fontId="4" type="noConversion"/>
  </si>
  <si>
    <t>* 상기 지분율은 발행주식총수 대비 보유주식수의 비율이며, 연결종속회사가 보유하는 지분율을 단순합산하였습니다</t>
    <phoneticPr fontId="4" type="noConversion"/>
  </si>
  <si>
    <t>연결인원현황</t>
    <phoneticPr fontId="30" type="noConversion"/>
  </si>
  <si>
    <t>구  분</t>
  </si>
  <si>
    <t>* 카카오가 직접 보유한 카카오재팬의 지분율은 72.9%, 두나무 지분율은 7.6%입니다.</t>
    <phoneticPr fontId="4" type="noConversion"/>
  </si>
  <si>
    <t>연결종속회사</t>
    <phoneticPr fontId="4" type="noConversion"/>
  </si>
  <si>
    <t>관계회사</t>
    <phoneticPr fontId="4" type="noConversion"/>
  </si>
  <si>
    <t>주요 지분증권 보유현황</t>
    <phoneticPr fontId="30" type="noConversion"/>
  </si>
  <si>
    <t>EBITDAR</t>
    <phoneticPr fontId="2" type="noConversion"/>
  </si>
  <si>
    <t>3Q21</t>
    <phoneticPr fontId="4" type="noConversion"/>
  </si>
  <si>
    <t>2021.06.30</t>
    <phoneticPr fontId="2" type="noConversion"/>
  </si>
  <si>
    <t>2021.09.30</t>
    <phoneticPr fontId="2" type="noConversion"/>
  </si>
  <si>
    <t>   매출채권(비유동)</t>
    <phoneticPr fontId="2" type="noConversion"/>
  </si>
  <si>
    <t>3Q21</t>
    <phoneticPr fontId="2" type="noConversion"/>
  </si>
  <si>
    <t>(기준일: 2021년 9월 30일)</t>
    <phoneticPr fontId="4" type="noConversion"/>
  </si>
  <si>
    <t>* 3Q21 카카오에서 분사된 멜론컴퍼니 인원은 카카오 종속회사로 그 분류가 변경되었고, 카카오로 흡수합병된 카카오커머스의 인원은 카카오로 분류가 변경되었습니다.</t>
    <phoneticPr fontId="4" type="noConversion"/>
  </si>
  <si>
    <t>주) EBITDAR: 2019년 1분기부터 임차료가 리스상각비에 포함. 2018년까지는 EBITDA 임</t>
    <phoneticPr fontId="2" type="noConversion"/>
  </si>
  <si>
    <t>* 2021년 11월 3일 카카오페이의 유가증권시장 상장으로 카카오의 지분율은 47.8%로 변동되었습니다.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</si>
</sst>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  <numFmt numFmtId="186" formatCode="[Red]\+0.0%\p;[Blue]\-0.0%\p;"/>
    <numFmt numFmtId="187" formatCode="#,##0.00000,,"/>
    <numFmt numFmtId="188" formatCode="#,##0.00000000,,"/>
    <numFmt numFmtId="189" formatCode="_-* #,##0,,_-;\-#,##0,,_-;_-* &quot;-&quot;_-;_-@_-"/>
  </numFmts>
  <fonts count="7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9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b/>
      <sz val="16"/>
      <color indexed="9"/>
      <name val="맑은 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indexed="64"/>
      <name val="Arial"/>
      <family val="2"/>
    </font>
    <font>
      <b/>
      <sz val="9"/>
      <name val="맑은 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b/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i/>
      <sz val="9"/>
      <color theme="4" tint="-0.249977111117893"/>
      <name val="맑은 고딕"/>
      <family val="3"/>
      <charset val="129"/>
      <scheme val="minor"/>
    </font>
    <font>
      <i/>
      <sz val="10"/>
      <color rgb="FFFF0000"/>
      <name val="맑은 고딕"/>
      <family val="3"/>
      <charset val="129"/>
      <scheme val="minor"/>
    </font>
    <font>
      <sz val="9"/>
      <name val="나눔고딕"/>
      <family val="3"/>
      <charset val="129"/>
    </font>
    <font>
      <b/>
      <sz val="10"/>
      <color rgb="FFFF0000"/>
      <name val="맑은 고딕"/>
      <family val="3"/>
      <charset val="129"/>
    </font>
    <font>
      <sz val="10"/>
      <color indexed="64"/>
      <name val="돋움"/>
      <family val="3"/>
      <charset val="129"/>
    </font>
    <font>
      <sz val="16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0"/>
      <name val="나눔고딕"/>
      <family val="3"/>
      <charset val="129"/>
    </font>
    <font>
      <sz val="8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나눔고딕"/>
      <family val="3"/>
      <charset val="129"/>
    </font>
    <font>
      <b/>
      <sz val="16"/>
      <color theme="5" tint="0.39997558519241921"/>
      <name val="맑은 고딕"/>
      <family val="3"/>
      <charset val="129"/>
    </font>
    <font>
      <sz val="16"/>
      <color theme="5" tint="0.39997558519241921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8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theme="0"/>
      <name val="맑은 고딕"/>
      <family val="3"/>
      <charset val="129"/>
    </font>
    <font>
      <b/>
      <i/>
      <sz val="9"/>
      <color theme="4" tint="-0.249977111117893"/>
      <name val="맑은 고딕"/>
      <family val="3"/>
      <charset val="129"/>
    </font>
    <font>
      <b/>
      <i/>
      <sz val="10"/>
      <color rgb="FF0000FF"/>
      <name val="맑은 고딕"/>
      <family val="3"/>
      <charset val="129"/>
    </font>
    <font>
      <i/>
      <sz val="10"/>
      <color rgb="FF0000FF"/>
      <name val="맑은 고딕"/>
      <family val="3"/>
      <charset val="129"/>
    </font>
    <font>
      <i/>
      <sz val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  <scheme val="minor"/>
    </font>
    <font>
      <i/>
      <sz val="10"/>
      <color rgb="FFC00000"/>
      <name val="맑은 고딕"/>
      <family val="3"/>
      <charset val="129"/>
    </font>
    <font>
      <i/>
      <sz val="10"/>
      <color rgb="FFFF0000"/>
      <name val="맑은 고딕"/>
      <family val="3"/>
      <charset val="129"/>
    </font>
  </fonts>
  <fills count="1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95959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indexed="8"/>
      </patternFill>
    </fill>
  </fills>
  <borders count="7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/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theme="0" tint="-0.499984740745262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theme="0" tint="-0.499984740745262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theme="0" tint="-0.499984740745262"/>
      </bottom>
      <diagonal/>
    </border>
    <border>
      <left style="thin">
        <color auto="1"/>
      </left>
      <right style="hair">
        <color auto="1"/>
      </right>
      <top/>
      <bottom style="medium">
        <color theme="0" tint="-0.499984740745262"/>
      </bottom>
      <diagonal/>
    </border>
    <border>
      <left style="hair">
        <color auto="1"/>
      </left>
      <right style="hair">
        <color auto="1"/>
      </right>
      <top/>
      <bottom style="medium">
        <color theme="0" tint="-0.499984740745262"/>
      </bottom>
      <diagonal/>
    </border>
    <border>
      <left style="hair">
        <color auto="1"/>
      </left>
      <right style="thin">
        <color auto="1"/>
      </right>
      <top/>
      <bottom style="medium">
        <color theme="0" tint="-0.499984740745262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theme="0" tint="-0.499984740745262"/>
      </top>
      <bottom style="thin">
        <color indexed="64"/>
      </bottom>
      <diagonal/>
    </border>
    <border>
      <left/>
      <right/>
      <top style="medium">
        <color theme="0" tint="-0.499984740745262"/>
      </top>
      <bottom style="thin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/>
      <bottom style="thin">
        <color auto="1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medium">
        <color theme="0" tint="-0.499984740745262"/>
      </bottom>
      <diagonal/>
    </border>
    <border>
      <left/>
      <right/>
      <top style="thin">
        <color indexed="64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/>
      <right style="thin">
        <color theme="1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indexed="64"/>
      </top>
      <bottom style="medium">
        <color theme="0" tint="-0.499984740745262"/>
      </bottom>
      <diagonal/>
    </border>
    <border>
      <left style="hair">
        <color auto="1"/>
      </left>
      <right style="medium">
        <color theme="0" tint="-0.499984740745262"/>
      </right>
      <top style="medium">
        <color theme="0" tint="-0.499984740745262"/>
      </top>
      <bottom style="thin">
        <color auto="1"/>
      </bottom>
      <diagonal/>
    </border>
    <border>
      <left style="hair">
        <color auto="1"/>
      </left>
      <right style="medium">
        <color theme="0" tint="-0.499984740745262"/>
      </right>
      <top/>
      <bottom/>
      <diagonal/>
    </border>
    <border>
      <left style="hair">
        <color auto="1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theme="0" tint="-0.499984740745262"/>
      </left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 style="medium">
        <color theme="0" tint="-0.499984740745262"/>
      </left>
      <right style="thin">
        <color auto="1"/>
      </right>
      <top/>
      <bottom/>
      <diagonal/>
    </border>
    <border>
      <left style="medium">
        <color theme="0" tint="-0.499984740745262"/>
      </left>
      <right style="thin">
        <color auto="1"/>
      </right>
      <top/>
      <bottom style="thin">
        <color auto="1"/>
      </bottom>
      <diagonal/>
    </border>
  </borders>
  <cellStyleXfs count="37">
    <xf numFmtId="0" fontId="0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11" fillId="0" borderId="0"/>
    <xf numFmtId="0" fontId="9" fillId="0" borderId="0">
      <alignment vertical="center"/>
    </xf>
    <xf numFmtId="0" fontId="14" fillId="0" borderId="0"/>
    <xf numFmtId="0" fontId="14" fillId="0" borderId="0">
      <alignment vertical="center"/>
    </xf>
    <xf numFmtId="9" fontId="9" fillId="0" borderId="0" applyFont="0" applyFill="0" applyBorder="0" applyAlignment="0" applyProtection="0">
      <alignment vertical="center"/>
    </xf>
    <xf numFmtId="180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4" fillId="0" borderId="0"/>
    <xf numFmtId="41" fontId="1" fillId="0" borderId="0" applyFont="0" applyFill="0" applyBorder="0" applyAlignment="0" applyProtection="0">
      <alignment vertical="center"/>
    </xf>
    <xf numFmtId="0" fontId="14" fillId="0" borderId="0"/>
    <xf numFmtId="41" fontId="14" fillId="0" borderId="0" applyFont="0" applyFill="0" applyBorder="0" applyAlignment="0" applyProtection="0">
      <alignment vertical="center"/>
    </xf>
    <xf numFmtId="180" fontId="14" fillId="0" borderId="0" applyFont="0" applyFill="0" applyBorder="0" applyAlignment="0" applyProtection="0">
      <alignment vertical="center"/>
    </xf>
    <xf numFmtId="180" fontId="9" fillId="0" borderId="0" applyFont="0" applyFill="0" applyBorder="0" applyAlignment="0" applyProtection="0">
      <alignment vertical="center"/>
    </xf>
    <xf numFmtId="0" fontId="25" fillId="0" borderId="0"/>
    <xf numFmtId="41" fontId="14" fillId="0" borderId="0" applyFont="0" applyFill="0" applyBorder="0" applyAlignment="0" applyProtection="0">
      <alignment vertical="center"/>
    </xf>
    <xf numFmtId="0" fontId="26" fillId="0" borderId="0"/>
    <xf numFmtId="0" fontId="28" fillId="0" borderId="0">
      <alignment vertical="center"/>
    </xf>
    <xf numFmtId="0" fontId="14" fillId="0" borderId="0">
      <alignment vertical="center"/>
    </xf>
    <xf numFmtId="0" fontId="14" fillId="0" borderId="0"/>
    <xf numFmtId="38" fontId="33" fillId="0" borderId="0" applyFont="0" applyFill="0" applyBorder="0" applyAlignment="0" applyProtection="0"/>
    <xf numFmtId="180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4" fillId="0" borderId="0"/>
    <xf numFmtId="41" fontId="1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401">
    <xf numFmtId="0" fontId="0" fillId="0" borderId="0" xfId="0">
      <alignment vertical="center"/>
    </xf>
    <xf numFmtId="179" fontId="13" fillId="4" borderId="0" xfId="3" applyNumberFormat="1" applyFont="1" applyFill="1" applyBorder="1">
      <alignment vertical="center"/>
    </xf>
    <xf numFmtId="179" fontId="8" fillId="4" borderId="0" xfId="3" applyNumberFormat="1" applyFont="1" applyFill="1" applyBorder="1">
      <alignment vertical="center"/>
    </xf>
    <xf numFmtId="0" fontId="23" fillId="2" borderId="0" xfId="9" applyFont="1" applyFill="1" applyAlignment="1">
      <alignment vertical="center"/>
    </xf>
    <xf numFmtId="0" fontId="31" fillId="2" borderId="0" xfId="9" applyFont="1" applyFill="1" applyAlignment="1">
      <alignment vertical="center"/>
    </xf>
    <xf numFmtId="0" fontId="32" fillId="0" borderId="0" xfId="9" applyFont="1" applyAlignment="1">
      <alignment vertical="center"/>
    </xf>
    <xf numFmtId="0" fontId="9" fillId="0" borderId="0" xfId="9" applyFont="1" applyAlignment="1">
      <alignment vertical="center"/>
    </xf>
    <xf numFmtId="177" fontId="9" fillId="0" borderId="0" xfId="9" applyNumberFormat="1" applyFont="1" applyAlignment="1">
      <alignment vertical="center"/>
    </xf>
    <xf numFmtId="180" fontId="20" fillId="0" borderId="0" xfId="7" applyFont="1" applyBorder="1" applyAlignment="1">
      <alignment horizontal="center" vertical="center" wrapText="1"/>
    </xf>
    <xf numFmtId="41" fontId="13" fillId="0" borderId="0" xfId="12" applyFont="1" applyFill="1" applyBorder="1" applyAlignment="1">
      <alignment horizontal="right" vertical="center" wrapText="1"/>
    </xf>
    <xf numFmtId="9" fontId="13" fillId="0" borderId="0" xfId="12" applyNumberFormat="1" applyFont="1" applyFill="1" applyBorder="1" applyAlignment="1">
      <alignment horizontal="right" vertical="center" wrapText="1"/>
    </xf>
    <xf numFmtId="0" fontId="22" fillId="0" borderId="0" xfId="20" applyFont="1" applyAlignment="1">
      <alignment vertical="center"/>
    </xf>
    <xf numFmtId="0" fontId="35" fillId="0" borderId="0" xfId="20" applyFont="1" applyAlignment="1">
      <alignment vertical="center"/>
    </xf>
    <xf numFmtId="0" fontId="35" fillId="0" borderId="0" xfId="20" applyFont="1" applyFill="1" applyAlignment="1">
      <alignment vertical="center"/>
    </xf>
    <xf numFmtId="0" fontId="36" fillId="0" borderId="0" xfId="9" applyFont="1" applyAlignment="1">
      <alignment vertical="center"/>
    </xf>
    <xf numFmtId="0" fontId="37" fillId="0" borderId="0" xfId="9" applyFont="1" applyAlignment="1">
      <alignment vertical="center"/>
    </xf>
    <xf numFmtId="0" fontId="3" fillId="2" borderId="7" xfId="3" applyFont="1" applyFill="1" applyBorder="1">
      <alignment vertical="center"/>
    </xf>
    <xf numFmtId="0" fontId="21" fillId="0" borderId="4" xfId="9" applyFont="1" applyBorder="1" applyAlignment="1">
      <alignment vertical="center" wrapText="1"/>
    </xf>
    <xf numFmtId="3" fontId="8" fillId="0" borderId="4" xfId="12" applyNumberFormat="1" applyFont="1" applyFill="1" applyBorder="1" applyAlignment="1">
      <alignment horizontal="right" vertical="center" wrapText="1" indent="1"/>
    </xf>
    <xf numFmtId="185" fontId="8" fillId="4" borderId="4" xfId="12" applyNumberFormat="1" applyFont="1" applyFill="1" applyBorder="1" applyAlignment="1">
      <alignment horizontal="right" vertical="center" wrapText="1" indent="1"/>
    </xf>
    <xf numFmtId="0" fontId="21" fillId="8" borderId="4" xfId="20" applyFont="1" applyFill="1" applyBorder="1" applyAlignment="1">
      <alignment vertical="center"/>
    </xf>
    <xf numFmtId="3" fontId="7" fillId="0" borderId="4" xfId="12" applyNumberFormat="1" applyFont="1" applyFill="1" applyBorder="1" applyAlignment="1">
      <alignment horizontal="right" vertical="center" indent="1"/>
    </xf>
    <xf numFmtId="180" fontId="20" fillId="3" borderId="4" xfId="7" applyFont="1" applyFill="1" applyBorder="1" applyAlignment="1">
      <alignment horizontal="center" vertical="center" wrapText="1"/>
    </xf>
    <xf numFmtId="3" fontId="13" fillId="3" borderId="4" xfId="12" applyNumberFormat="1" applyFont="1" applyFill="1" applyBorder="1" applyAlignment="1">
      <alignment horizontal="right" vertical="center" wrapText="1" indent="1"/>
    </xf>
    <xf numFmtId="0" fontId="20" fillId="10" borderId="4" xfId="9" applyFont="1" applyFill="1" applyBorder="1" applyAlignment="1">
      <alignment vertical="center" wrapText="1"/>
    </xf>
    <xf numFmtId="0" fontId="13" fillId="10" borderId="4" xfId="9" applyFont="1" applyFill="1" applyBorder="1" applyAlignment="1">
      <alignment horizontal="center" vertical="center" wrapText="1"/>
    </xf>
    <xf numFmtId="179" fontId="24" fillId="11" borderId="0" xfId="11" applyNumberFormat="1" applyFont="1" applyFill="1" applyBorder="1" applyAlignment="1">
      <alignment vertical="center"/>
    </xf>
    <xf numFmtId="0" fontId="6" fillId="4" borderId="0" xfId="3" applyFont="1" applyFill="1" applyBorder="1" applyAlignment="1">
      <alignment horizontal="center" vertical="center"/>
    </xf>
    <xf numFmtId="0" fontId="34" fillId="4" borderId="0" xfId="23" applyFont="1" applyFill="1">
      <alignment vertical="center"/>
    </xf>
    <xf numFmtId="0" fontId="5" fillId="4" borderId="0" xfId="3" applyFont="1" applyFill="1" applyBorder="1">
      <alignment vertical="center"/>
    </xf>
    <xf numFmtId="0" fontId="7" fillId="4" borderId="0" xfId="23" applyFont="1" applyFill="1" applyBorder="1" applyAlignment="1">
      <alignment vertical="center"/>
    </xf>
    <xf numFmtId="182" fontId="7" fillId="4" borderId="0" xfId="23" applyNumberFormat="1" applyFont="1" applyFill="1" applyBorder="1">
      <alignment vertical="center"/>
    </xf>
    <xf numFmtId="183" fontId="7" fillId="4" borderId="1" xfId="23" applyNumberFormat="1" applyFont="1" applyFill="1" applyBorder="1">
      <alignment vertical="center"/>
    </xf>
    <xf numFmtId="182" fontId="7" fillId="4" borderId="2" xfId="23" applyNumberFormat="1" applyFont="1" applyFill="1" applyBorder="1">
      <alignment vertical="center"/>
    </xf>
    <xf numFmtId="0" fontId="1" fillId="4" borderId="0" xfId="23" applyFont="1" applyFill="1">
      <alignment vertical="center"/>
    </xf>
    <xf numFmtId="0" fontId="6" fillId="4" borderId="0" xfId="23" applyFont="1" applyFill="1" applyBorder="1" applyAlignment="1">
      <alignment vertical="center"/>
    </xf>
    <xf numFmtId="183" fontId="6" fillId="4" borderId="1" xfId="24" applyNumberFormat="1" applyFont="1" applyFill="1" applyBorder="1">
      <alignment vertical="center"/>
    </xf>
    <xf numFmtId="182" fontId="6" fillId="4" borderId="0" xfId="23" applyNumberFormat="1" applyFont="1" applyFill="1" applyBorder="1">
      <alignment vertical="center"/>
    </xf>
    <xf numFmtId="183" fontId="7" fillId="4" borderId="1" xfId="24" applyNumberFormat="1" applyFont="1" applyFill="1" applyBorder="1">
      <alignment vertical="center"/>
    </xf>
    <xf numFmtId="179" fontId="8" fillId="4" borderId="0" xfId="2" quotePrefix="1" applyNumberFormat="1" applyFont="1" applyFill="1" applyBorder="1" applyAlignment="1">
      <alignment horizontal="left" vertical="center"/>
    </xf>
    <xf numFmtId="176" fontId="10" fillId="4" borderId="0" xfId="6" applyNumberFormat="1" applyFont="1" applyFill="1" applyBorder="1">
      <alignment vertical="center"/>
    </xf>
    <xf numFmtId="186" fontId="40" fillId="4" borderId="2" xfId="11" quotePrefix="1" applyNumberFormat="1" applyFont="1" applyFill="1" applyBorder="1" applyAlignment="1">
      <alignment horizontal="right" vertical="center" shrinkToFit="1"/>
    </xf>
    <xf numFmtId="183" fontId="38" fillId="4" borderId="1" xfId="24" quotePrefix="1" applyNumberFormat="1" applyFont="1" applyFill="1" applyBorder="1" applyAlignment="1">
      <alignment horizontal="right" vertical="center"/>
    </xf>
    <xf numFmtId="179" fontId="7" fillId="4" borderId="2" xfId="23" applyNumberFormat="1" applyFont="1" applyFill="1" applyBorder="1">
      <alignment vertical="center"/>
    </xf>
    <xf numFmtId="179" fontId="8" fillId="4" borderId="0" xfId="2" applyNumberFormat="1" applyFont="1" applyFill="1" applyBorder="1" applyAlignment="1">
      <alignment horizontal="left" vertical="center"/>
    </xf>
    <xf numFmtId="0" fontId="41" fillId="4" borderId="0" xfId="18" quotePrefix="1" applyFont="1" applyFill="1" applyBorder="1" applyAlignment="1">
      <alignment vertical="center"/>
    </xf>
    <xf numFmtId="179" fontId="8" fillId="4" borderId="0" xfId="2" applyNumberFormat="1" applyFont="1" applyFill="1" applyBorder="1" applyAlignment="1" applyProtection="1">
      <alignment horizontal="left" vertical="center"/>
      <protection locked="0"/>
    </xf>
    <xf numFmtId="177" fontId="8" fillId="4" borderId="0" xfId="2" applyNumberFormat="1" applyFont="1" applyFill="1" applyBorder="1" applyAlignment="1">
      <alignment horizontal="left" vertical="center"/>
    </xf>
    <xf numFmtId="0" fontId="16" fillId="2" borderId="11" xfId="11" applyFont="1" applyFill="1" applyBorder="1" applyAlignment="1">
      <alignment vertical="center"/>
    </xf>
    <xf numFmtId="179" fontId="24" fillId="2" borderId="11" xfId="23" applyNumberFormat="1" applyFont="1" applyFill="1" applyBorder="1" applyAlignment="1">
      <alignment vertical="center"/>
    </xf>
    <xf numFmtId="179" fontId="17" fillId="4" borderId="0" xfId="11" applyNumberFormat="1" applyFont="1" applyFill="1" applyBorder="1" applyAlignment="1">
      <alignment vertical="center"/>
    </xf>
    <xf numFmtId="179" fontId="21" fillId="4" borderId="0" xfId="23" applyNumberFormat="1" applyFont="1" applyFill="1" applyBorder="1" applyAlignment="1">
      <alignment vertical="center"/>
    </xf>
    <xf numFmtId="179" fontId="21" fillId="4" borderId="0" xfId="11" applyNumberFormat="1" applyFont="1" applyFill="1" applyBorder="1" applyAlignment="1">
      <alignment vertical="center"/>
    </xf>
    <xf numFmtId="179" fontId="42" fillId="4" borderId="0" xfId="11" applyNumberFormat="1" applyFont="1" applyFill="1" applyBorder="1" applyAlignment="1">
      <alignment vertical="center"/>
    </xf>
    <xf numFmtId="0" fontId="18" fillId="4" borderId="0" xfId="11" applyFont="1" applyFill="1" applyBorder="1" applyAlignment="1">
      <alignment horizontal="left" vertical="center"/>
    </xf>
    <xf numFmtId="179" fontId="18" fillId="4" borderId="0" xfId="23" applyNumberFormat="1" applyFont="1" applyFill="1" applyBorder="1" applyAlignment="1">
      <alignment horizontal="right" vertical="center"/>
    </xf>
    <xf numFmtId="0" fontId="43" fillId="4" borderId="0" xfId="0" applyFont="1" applyFill="1" applyAlignment="1">
      <alignment horizontal="right"/>
    </xf>
    <xf numFmtId="0" fontId="0" fillId="4" borderId="0" xfId="0" applyFill="1" applyAlignment="1"/>
    <xf numFmtId="179" fontId="0" fillId="4" borderId="0" xfId="0" applyNumberFormat="1" applyFill="1" applyAlignment="1"/>
    <xf numFmtId="0" fontId="13" fillId="10" borderId="4" xfId="26" applyFont="1" applyFill="1" applyBorder="1" applyAlignment="1">
      <alignment horizontal="center" vertical="center" wrapText="1"/>
    </xf>
    <xf numFmtId="0" fontId="3" fillId="2" borderId="0" xfId="9" applyFont="1" applyFill="1" applyAlignment="1">
      <alignment vertical="center"/>
    </xf>
    <xf numFmtId="179" fontId="44" fillId="2" borderId="0" xfId="9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79" fontId="45" fillId="0" borderId="0" xfId="9" applyNumberFormat="1" applyFont="1" applyFill="1" applyAlignment="1">
      <alignment vertical="center"/>
    </xf>
    <xf numFmtId="179" fontId="44" fillId="0" borderId="0" xfId="9" applyNumberFormat="1" applyFont="1" applyFill="1" applyBorder="1" applyAlignment="1">
      <alignment vertical="center"/>
    </xf>
    <xf numFmtId="0" fontId="37" fillId="0" borderId="0" xfId="9" applyFont="1" applyAlignment="1">
      <alignment horizontal="right" vertical="center"/>
    </xf>
    <xf numFmtId="179" fontId="13" fillId="5" borderId="12" xfId="5" applyNumberFormat="1" applyFont="1" applyFill="1" applyBorder="1" applyAlignment="1">
      <alignment horizontal="center" vertical="center"/>
    </xf>
    <xf numFmtId="179" fontId="13" fillId="5" borderId="14" xfId="5" applyNumberFormat="1" applyFont="1" applyFill="1" applyBorder="1" applyAlignment="1">
      <alignment horizontal="center" vertical="center"/>
    </xf>
    <xf numFmtId="179" fontId="13" fillId="5" borderId="15" xfId="5" applyNumberFormat="1" applyFont="1" applyFill="1" applyBorder="1" applyAlignment="1">
      <alignment horizontal="center" vertical="center"/>
    </xf>
    <xf numFmtId="179" fontId="13" fillId="5" borderId="16" xfId="5" applyNumberFormat="1" applyFont="1" applyFill="1" applyBorder="1" applyAlignment="1">
      <alignment horizontal="center" vertical="center"/>
    </xf>
    <xf numFmtId="0" fontId="46" fillId="0" borderId="3" xfId="9" applyFont="1" applyFill="1" applyBorder="1" applyAlignment="1">
      <alignment horizontal="left" vertical="center"/>
    </xf>
    <xf numFmtId="189" fontId="8" fillId="0" borderId="17" xfId="27" applyNumberFormat="1" applyFont="1" applyFill="1" applyBorder="1" applyAlignment="1">
      <alignment vertical="center"/>
    </xf>
    <xf numFmtId="189" fontId="8" fillId="0" borderId="18" xfId="27" applyNumberFormat="1" applyFont="1" applyFill="1" applyBorder="1" applyAlignment="1">
      <alignment vertical="center"/>
    </xf>
    <xf numFmtId="189" fontId="8" fillId="0" borderId="19" xfId="27" applyNumberFormat="1" applyFont="1" applyFill="1" applyBorder="1" applyAlignment="1">
      <alignment vertical="center"/>
    </xf>
    <xf numFmtId="0" fontId="13" fillId="6" borderId="3" xfId="9" applyFont="1" applyFill="1" applyBorder="1" applyAlignment="1">
      <alignment horizontal="left" vertical="center"/>
    </xf>
    <xf numFmtId="189" fontId="13" fillId="0" borderId="17" xfId="27" applyNumberFormat="1" applyFont="1" applyFill="1" applyBorder="1" applyAlignment="1">
      <alignment vertical="center"/>
    </xf>
    <xf numFmtId="189" fontId="13" fillId="0" borderId="18" xfId="27" applyNumberFormat="1" applyFont="1" applyFill="1" applyBorder="1" applyAlignment="1">
      <alignment vertical="center"/>
    </xf>
    <xf numFmtId="189" fontId="13" fillId="0" borderId="19" xfId="27" applyNumberFormat="1" applyFont="1" applyFill="1" applyBorder="1" applyAlignment="1">
      <alignment vertical="center"/>
    </xf>
    <xf numFmtId="0" fontId="8" fillId="0" borderId="3" xfId="9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8" fillId="4" borderId="3" xfId="9" applyFont="1" applyFill="1" applyBorder="1" applyAlignment="1">
      <alignment horizontal="left" vertical="center"/>
    </xf>
    <xf numFmtId="0" fontId="8" fillId="6" borderId="3" xfId="9" applyFont="1" applyFill="1" applyBorder="1" applyAlignment="1">
      <alignment horizontal="left" vertical="center"/>
    </xf>
    <xf numFmtId="0" fontId="7" fillId="4" borderId="3" xfId="9" applyFont="1" applyFill="1" applyBorder="1" applyAlignment="1">
      <alignment horizontal="left" vertical="center"/>
    </xf>
    <xf numFmtId="0" fontId="7" fillId="0" borderId="3" xfId="9" applyFont="1" applyFill="1" applyBorder="1" applyAlignment="1">
      <alignment horizontal="left" vertical="center"/>
    </xf>
    <xf numFmtId="0" fontId="13" fillId="5" borderId="3" xfId="9" applyFont="1" applyFill="1" applyBorder="1" applyAlignment="1">
      <alignment horizontal="left" vertical="center"/>
    </xf>
    <xf numFmtId="189" fontId="13" fillId="5" borderId="17" xfId="27" applyNumberFormat="1" applyFont="1" applyFill="1" applyBorder="1" applyAlignment="1">
      <alignment vertical="center"/>
    </xf>
    <xf numFmtId="189" fontId="13" fillId="5" borderId="18" xfId="27" applyNumberFormat="1" applyFont="1" applyFill="1" applyBorder="1" applyAlignment="1">
      <alignment vertical="center"/>
    </xf>
    <xf numFmtId="189" fontId="13" fillId="5" borderId="19" xfId="27" applyNumberFormat="1" applyFont="1" applyFill="1" applyBorder="1" applyAlignment="1">
      <alignment vertical="center"/>
    </xf>
    <xf numFmtId="0" fontId="13" fillId="0" borderId="3" xfId="9" applyFont="1" applyFill="1" applyBorder="1" applyAlignment="1">
      <alignment horizontal="left" vertical="center"/>
    </xf>
    <xf numFmtId="0" fontId="47" fillId="0" borderId="3" xfId="9" applyFont="1" applyFill="1" applyBorder="1" applyAlignment="1">
      <alignment horizontal="left" vertical="center"/>
    </xf>
    <xf numFmtId="189" fontId="13" fillId="6" borderId="17" xfId="27" applyNumberFormat="1" applyFont="1" applyFill="1" applyBorder="1" applyAlignment="1">
      <alignment vertical="center"/>
    </xf>
    <xf numFmtId="189" fontId="13" fillId="6" borderId="18" xfId="27" applyNumberFormat="1" applyFont="1" applyFill="1" applyBorder="1" applyAlignment="1">
      <alignment vertical="center"/>
    </xf>
    <xf numFmtId="189" fontId="13" fillId="6" borderId="19" xfId="27" applyNumberFormat="1" applyFont="1" applyFill="1" applyBorder="1" applyAlignment="1">
      <alignment vertical="center"/>
    </xf>
    <xf numFmtId="0" fontId="7" fillId="6" borderId="3" xfId="9" applyFont="1" applyFill="1" applyBorder="1" applyAlignment="1">
      <alignment horizontal="left" vertical="center"/>
    </xf>
    <xf numFmtId="189" fontId="8" fillId="6" borderId="17" xfId="27" applyNumberFormat="1" applyFont="1" applyFill="1" applyBorder="1" applyAlignment="1">
      <alignment vertical="center"/>
    </xf>
    <xf numFmtId="189" fontId="8" fillId="6" borderId="18" xfId="27" applyNumberFormat="1" applyFont="1" applyFill="1" applyBorder="1" applyAlignment="1">
      <alignment vertical="center"/>
    </xf>
    <xf numFmtId="189" fontId="8" fillId="6" borderId="19" xfId="27" applyNumberFormat="1" applyFont="1" applyFill="1" applyBorder="1" applyAlignment="1">
      <alignment vertical="center"/>
    </xf>
    <xf numFmtId="0" fontId="13" fillId="4" borderId="3" xfId="9" applyFont="1" applyFill="1" applyBorder="1" applyAlignment="1">
      <alignment horizontal="left" vertical="center"/>
    </xf>
    <xf numFmtId="189" fontId="13" fillId="4" borderId="17" xfId="27" applyNumberFormat="1" applyFont="1" applyFill="1" applyBorder="1" applyAlignment="1">
      <alignment vertical="center"/>
    </xf>
    <xf numFmtId="189" fontId="13" fillId="4" borderId="18" xfId="27" applyNumberFormat="1" applyFont="1" applyFill="1" applyBorder="1" applyAlignment="1">
      <alignment vertical="center"/>
    </xf>
    <xf numFmtId="189" fontId="13" fillId="4" borderId="19" xfId="27" applyNumberFormat="1" applyFont="1" applyFill="1" applyBorder="1" applyAlignment="1">
      <alignment vertical="center"/>
    </xf>
    <xf numFmtId="0" fontId="13" fillId="7" borderId="3" xfId="9" applyFont="1" applyFill="1" applyBorder="1" applyAlignment="1">
      <alignment horizontal="left" vertical="center"/>
    </xf>
    <xf numFmtId="189" fontId="13" fillId="7" borderId="17" xfId="27" applyNumberFormat="1" applyFont="1" applyFill="1" applyBorder="1" applyAlignment="1">
      <alignment vertical="center"/>
    </xf>
    <xf numFmtId="189" fontId="13" fillId="7" borderId="18" xfId="27" applyNumberFormat="1" applyFont="1" applyFill="1" applyBorder="1" applyAlignment="1">
      <alignment vertical="center"/>
    </xf>
    <xf numFmtId="189" fontId="13" fillId="7" borderId="19" xfId="27" applyNumberFormat="1" applyFont="1" applyFill="1" applyBorder="1" applyAlignment="1">
      <alignment vertical="center"/>
    </xf>
    <xf numFmtId="0" fontId="47" fillId="6" borderId="3" xfId="9" applyFont="1" applyFill="1" applyBorder="1" applyAlignment="1">
      <alignment horizontal="left" vertical="center"/>
    </xf>
    <xf numFmtId="0" fontId="8" fillId="9" borderId="3" xfId="9" applyFont="1" applyFill="1" applyBorder="1" applyAlignment="1">
      <alignment horizontal="left" vertical="center"/>
    </xf>
    <xf numFmtId="0" fontId="13" fillId="9" borderId="3" xfId="9" applyFont="1" applyFill="1" applyBorder="1" applyAlignment="1">
      <alignment horizontal="left" vertical="center"/>
    </xf>
    <xf numFmtId="189" fontId="13" fillId="9" borderId="17" xfId="27" applyNumberFormat="1" applyFont="1" applyFill="1" applyBorder="1" applyAlignment="1">
      <alignment vertical="center"/>
    </xf>
    <xf numFmtId="189" fontId="13" fillId="9" borderId="18" xfId="27" applyNumberFormat="1" applyFont="1" applyFill="1" applyBorder="1" applyAlignment="1">
      <alignment vertical="center"/>
    </xf>
    <xf numFmtId="189" fontId="13" fillId="9" borderId="19" xfId="27" applyNumberFormat="1" applyFont="1" applyFill="1" applyBorder="1" applyAlignment="1">
      <alignment vertical="center"/>
    </xf>
    <xf numFmtId="0" fontId="13" fillId="5" borderId="2" xfId="9" applyFont="1" applyFill="1" applyBorder="1" applyAlignment="1">
      <alignment horizontal="left" vertical="center"/>
    </xf>
    <xf numFmtId="0" fontId="13" fillId="7" borderId="20" xfId="9" applyFont="1" applyFill="1" applyBorder="1" applyAlignment="1">
      <alignment horizontal="left" vertical="center"/>
    </xf>
    <xf numFmtId="189" fontId="13" fillId="7" borderId="21" xfId="27" applyNumberFormat="1" applyFont="1" applyFill="1" applyBorder="1" applyAlignment="1">
      <alignment vertical="center"/>
    </xf>
    <xf numFmtId="189" fontId="13" fillId="7" borderId="22" xfId="27" applyNumberFormat="1" applyFont="1" applyFill="1" applyBorder="1" applyAlignment="1">
      <alignment vertical="center"/>
    </xf>
    <xf numFmtId="189" fontId="13" fillId="7" borderId="23" xfId="27" applyNumberFormat="1" applyFont="1" applyFill="1" applyBorder="1" applyAlignment="1">
      <alignment vertical="center"/>
    </xf>
    <xf numFmtId="0" fontId="35" fillId="0" borderId="0" xfId="20" applyFont="1" applyFill="1" applyAlignment="1">
      <alignment horizontal="left" vertical="center" wrapText="1"/>
    </xf>
    <xf numFmtId="0" fontId="3" fillId="2" borderId="11" xfId="3" applyFont="1" applyFill="1" applyBorder="1">
      <alignment vertical="center"/>
    </xf>
    <xf numFmtId="0" fontId="48" fillId="2" borderId="11" xfId="3" applyFont="1" applyFill="1" applyBorder="1">
      <alignment vertical="center"/>
    </xf>
    <xf numFmtId="0" fontId="29" fillId="2" borderId="11" xfId="3" applyFont="1" applyFill="1" applyBorder="1">
      <alignment vertical="center"/>
    </xf>
    <xf numFmtId="0" fontId="49" fillId="2" borderId="11" xfId="3" applyFont="1" applyFill="1" applyBorder="1">
      <alignment vertical="center"/>
    </xf>
    <xf numFmtId="0" fontId="50" fillId="4" borderId="0" xfId="3" applyFont="1" applyFill="1" applyBorder="1">
      <alignment vertical="center"/>
    </xf>
    <xf numFmtId="0" fontId="1" fillId="4" borderId="0" xfId="23" applyFont="1" applyFill="1" applyBorder="1">
      <alignment vertical="center"/>
    </xf>
    <xf numFmtId="0" fontId="7" fillId="4" borderId="0" xfId="23" applyFont="1" applyFill="1" applyBorder="1">
      <alignment vertical="center"/>
    </xf>
    <xf numFmtId="183" fontId="6" fillId="0" borderId="0" xfId="24" applyNumberFormat="1" applyFont="1" applyBorder="1">
      <alignment vertical="center"/>
    </xf>
    <xf numFmtId="183" fontId="7" fillId="4" borderId="0" xfId="23" applyNumberFormat="1" applyFont="1" applyFill="1" applyBorder="1">
      <alignment vertical="center"/>
    </xf>
    <xf numFmtId="183" fontId="6" fillId="4" borderId="0" xfId="24" applyNumberFormat="1" applyFont="1" applyFill="1" applyBorder="1">
      <alignment vertical="center"/>
    </xf>
    <xf numFmtId="183" fontId="7" fillId="4" borderId="0" xfId="24" applyNumberFormat="1" applyFont="1" applyFill="1" applyBorder="1">
      <alignment vertical="center"/>
    </xf>
    <xf numFmtId="183" fontId="38" fillId="4" borderId="0" xfId="24" quotePrefix="1" applyNumberFormat="1" applyFont="1" applyFill="1" applyBorder="1" applyAlignment="1">
      <alignment horizontal="right" vertical="center"/>
    </xf>
    <xf numFmtId="0" fontId="52" fillId="4" borderId="0" xfId="3" applyFont="1" applyFill="1" applyAlignment="1">
      <alignment horizontal="center" vertical="center"/>
    </xf>
    <xf numFmtId="0" fontId="53" fillId="4" borderId="0" xfId="23" applyFont="1" applyFill="1" applyAlignment="1">
      <alignment horizontal="center" vertical="center"/>
    </xf>
    <xf numFmtId="0" fontId="52" fillId="4" borderId="0" xfId="23" applyFont="1" applyFill="1" applyAlignment="1">
      <alignment horizontal="center" vertical="center"/>
    </xf>
    <xf numFmtId="0" fontId="54" fillId="4" borderId="0" xfId="3" quotePrefix="1" applyFont="1" applyFill="1" applyBorder="1" applyAlignment="1">
      <alignment horizontal="center" vertical="center"/>
    </xf>
    <xf numFmtId="0" fontId="5" fillId="4" borderId="0" xfId="3" applyFont="1" applyFill="1">
      <alignment vertical="center"/>
    </xf>
    <xf numFmtId="0" fontId="7" fillId="4" borderId="0" xfId="23" applyFont="1" applyFill="1">
      <alignment vertical="center"/>
    </xf>
    <xf numFmtId="0" fontId="41" fillId="4" borderId="0" xfId="3" quotePrefix="1" applyFont="1" applyFill="1" applyBorder="1">
      <alignment vertical="center"/>
    </xf>
    <xf numFmtId="0" fontId="41" fillId="4" borderId="0" xfId="3" applyFont="1" applyFill="1" applyBorder="1">
      <alignment vertical="center"/>
    </xf>
    <xf numFmtId="186" fontId="40" fillId="4" borderId="0" xfId="11" quotePrefix="1" applyNumberFormat="1" applyFont="1" applyFill="1" applyBorder="1" applyAlignment="1">
      <alignment horizontal="right" vertical="center" shrinkToFit="1"/>
    </xf>
    <xf numFmtId="0" fontId="55" fillId="2" borderId="7" xfId="9" applyFont="1" applyFill="1" applyBorder="1" applyAlignment="1">
      <alignment vertical="center"/>
    </xf>
    <xf numFmtId="0" fontId="16" fillId="2" borderId="11" xfId="9" applyFont="1" applyFill="1" applyBorder="1" applyAlignment="1">
      <alignment vertical="center"/>
    </xf>
    <xf numFmtId="0" fontId="56" fillId="2" borderId="11" xfId="9" applyFont="1" applyFill="1" applyBorder="1" applyAlignment="1">
      <alignment vertical="center"/>
    </xf>
    <xf numFmtId="0" fontId="57" fillId="0" borderId="0" xfId="9" applyFont="1" applyBorder="1" applyAlignment="1">
      <alignment vertical="center"/>
    </xf>
    <xf numFmtId="0" fontId="58" fillId="0" borderId="0" xfId="9" applyFont="1" applyBorder="1" applyAlignment="1">
      <alignment vertical="center"/>
    </xf>
    <xf numFmtId="179" fontId="58" fillId="0" borderId="0" xfId="9" applyNumberFormat="1" applyFont="1" applyBorder="1" applyAlignment="1">
      <alignment vertical="center"/>
    </xf>
    <xf numFmtId="0" fontId="57" fillId="0" borderId="0" xfId="9" applyFont="1" applyBorder="1" applyAlignment="1">
      <alignment horizontal="right" vertical="center"/>
    </xf>
    <xf numFmtId="0" fontId="59" fillId="0" borderId="26" xfId="9" applyFont="1" applyBorder="1" applyAlignment="1">
      <alignment horizontal="center" vertical="center"/>
    </xf>
    <xf numFmtId="181" fontId="20" fillId="5" borderId="28" xfId="5" applyNumberFormat="1" applyFont="1" applyFill="1" applyBorder="1" applyAlignment="1">
      <alignment horizontal="center" vertical="center"/>
    </xf>
    <xf numFmtId="9" fontId="59" fillId="0" borderId="26" xfId="8" applyFont="1" applyBorder="1" applyAlignment="1">
      <alignment horizontal="center" vertical="center"/>
    </xf>
    <xf numFmtId="0" fontId="59" fillId="0" borderId="29" xfId="9" applyFont="1" applyBorder="1" applyAlignment="1">
      <alignment horizontal="center" vertical="center"/>
    </xf>
    <xf numFmtId="0" fontId="61" fillId="10" borderId="30" xfId="9" applyFont="1" applyFill="1" applyBorder="1" applyAlignment="1">
      <alignment vertical="center"/>
    </xf>
    <xf numFmtId="0" fontId="59" fillId="10" borderId="31" xfId="9" applyFont="1" applyFill="1" applyBorder="1" applyAlignment="1">
      <alignment vertical="center"/>
    </xf>
    <xf numFmtId="0" fontId="59" fillId="10" borderId="32" xfId="9" applyFont="1" applyFill="1" applyBorder="1" applyAlignment="1">
      <alignment vertical="center"/>
    </xf>
    <xf numFmtId="179" fontId="59" fillId="10" borderId="31" xfId="9" applyNumberFormat="1" applyFont="1" applyFill="1" applyBorder="1" applyAlignment="1">
      <alignment vertical="center"/>
    </xf>
    <xf numFmtId="179" fontId="20" fillId="10" borderId="33" xfId="5" applyNumberFormat="1" applyFont="1" applyFill="1" applyBorder="1" applyAlignment="1">
      <alignment horizontal="right" vertical="center"/>
    </xf>
    <xf numFmtId="182" fontId="59" fillId="10" borderId="31" xfId="9" applyNumberFormat="1" applyFont="1" applyFill="1" applyBorder="1" applyAlignment="1">
      <alignment horizontal="right" vertical="center"/>
    </xf>
    <xf numFmtId="183" fontId="59" fillId="10" borderId="31" xfId="8" applyNumberFormat="1" applyFont="1" applyFill="1" applyBorder="1" applyAlignment="1">
      <alignment horizontal="right" vertical="center"/>
    </xf>
    <xf numFmtId="182" fontId="59" fillId="10" borderId="34" xfId="9" applyNumberFormat="1" applyFont="1" applyFill="1" applyBorder="1" applyAlignment="1">
      <alignment horizontal="right" vertical="center"/>
    </xf>
    <xf numFmtId="0" fontId="61" fillId="0" borderId="2" xfId="9" applyFont="1" applyFill="1" applyBorder="1" applyAlignment="1">
      <alignment vertical="center"/>
    </xf>
    <xf numFmtId="0" fontId="59" fillId="0" borderId="0" xfId="9" applyFont="1" applyFill="1" applyBorder="1" applyAlignment="1">
      <alignment vertical="center"/>
    </xf>
    <xf numFmtId="0" fontId="59" fillId="0" borderId="35" xfId="9" applyFont="1" applyFill="1" applyBorder="1" applyAlignment="1">
      <alignment vertical="center"/>
    </xf>
    <xf numFmtId="179" fontId="59" fillId="0" borderId="0" xfId="9" applyNumberFormat="1" applyFont="1" applyFill="1" applyBorder="1" applyAlignment="1">
      <alignment vertical="center"/>
    </xf>
    <xf numFmtId="179" fontId="20" fillId="5" borderId="36" xfId="5" applyNumberFormat="1" applyFont="1" applyFill="1" applyBorder="1" applyAlignment="1">
      <alignment horizontal="right" vertical="center"/>
    </xf>
    <xf numFmtId="182" fontId="59" fillId="0" borderId="0" xfId="9" applyNumberFormat="1" applyFont="1" applyFill="1" applyBorder="1" applyAlignment="1">
      <alignment horizontal="right" vertical="center"/>
    </xf>
    <xf numFmtId="183" fontId="59" fillId="0" borderId="0" xfId="8" applyNumberFormat="1" applyFont="1" applyFill="1" applyBorder="1" applyAlignment="1">
      <alignment horizontal="right" vertical="center"/>
    </xf>
    <xf numFmtId="182" fontId="59" fillId="0" borderId="37" xfId="9" applyNumberFormat="1" applyFont="1" applyFill="1" applyBorder="1" applyAlignment="1">
      <alignment horizontal="right" vertical="center"/>
    </xf>
    <xf numFmtId="0" fontId="57" fillId="0" borderId="2" xfId="9" applyFont="1" applyBorder="1" applyAlignment="1">
      <alignment vertical="center"/>
    </xf>
    <xf numFmtId="0" fontId="62" fillId="0" borderId="0" xfId="9" applyFont="1" applyFill="1" applyBorder="1" applyAlignment="1">
      <alignment vertical="center"/>
    </xf>
    <xf numFmtId="179" fontId="59" fillId="0" borderId="0" xfId="9" applyNumberFormat="1" applyFont="1" applyBorder="1" applyAlignment="1">
      <alignment vertical="center"/>
    </xf>
    <xf numFmtId="182" fontId="59" fillId="0" borderId="0" xfId="9" applyNumberFormat="1" applyFont="1" applyBorder="1" applyAlignment="1">
      <alignment horizontal="right" vertical="center"/>
    </xf>
    <xf numFmtId="183" fontId="59" fillId="0" borderId="0" xfId="8" applyNumberFormat="1" applyFont="1" applyBorder="1" applyAlignment="1">
      <alignment horizontal="right" vertical="center"/>
    </xf>
    <xf numFmtId="182" fontId="59" fillId="0" borderId="37" xfId="9" applyNumberFormat="1" applyFont="1" applyBorder="1" applyAlignment="1">
      <alignment horizontal="right" vertical="center"/>
    </xf>
    <xf numFmtId="0" fontId="62" fillId="0" borderId="35" xfId="9" applyFont="1" applyFill="1" applyBorder="1" applyAlignment="1">
      <alignment horizontal="left" vertical="center" indent="1"/>
    </xf>
    <xf numFmtId="179" fontId="62" fillId="0" borderId="0" xfId="9" applyNumberFormat="1" applyFont="1" applyBorder="1" applyAlignment="1">
      <alignment vertical="center"/>
    </xf>
    <xf numFmtId="179" fontId="21" fillId="5" borderId="36" xfId="5" applyNumberFormat="1" applyFont="1" applyFill="1" applyBorder="1" applyAlignment="1">
      <alignment horizontal="right" vertical="center"/>
    </xf>
    <xf numFmtId="182" fontId="62" fillId="0" borderId="0" xfId="9" applyNumberFormat="1" applyFont="1" applyBorder="1" applyAlignment="1">
      <alignment horizontal="right" vertical="center"/>
    </xf>
    <xf numFmtId="183" fontId="62" fillId="0" borderId="0" xfId="8" applyNumberFormat="1" applyFont="1" applyBorder="1" applyAlignment="1">
      <alignment horizontal="right" vertical="center"/>
    </xf>
    <xf numFmtId="182" fontId="62" fillId="0" borderId="37" xfId="9" applyNumberFormat="1" applyFont="1" applyBorder="1" applyAlignment="1">
      <alignment horizontal="right" vertical="center"/>
    </xf>
    <xf numFmtId="182" fontId="63" fillId="0" borderId="0" xfId="9" applyNumberFormat="1" applyFont="1" applyBorder="1" applyAlignment="1">
      <alignment horizontal="right" vertical="center"/>
    </xf>
    <xf numFmtId="183" fontId="63" fillId="0" borderId="0" xfId="8" applyNumberFormat="1" applyFont="1" applyBorder="1" applyAlignment="1">
      <alignment horizontal="right" vertical="center"/>
    </xf>
    <xf numFmtId="182" fontId="63" fillId="0" borderId="37" xfId="9" applyNumberFormat="1" applyFont="1" applyBorder="1" applyAlignment="1">
      <alignment horizontal="right" vertical="center"/>
    </xf>
    <xf numFmtId="0" fontId="62" fillId="0" borderId="0" xfId="9" applyFont="1" applyBorder="1" applyAlignment="1">
      <alignment vertical="center"/>
    </xf>
    <xf numFmtId="0" fontId="59" fillId="0" borderId="35" xfId="9" applyFont="1" applyBorder="1" applyAlignment="1">
      <alignment vertical="center"/>
    </xf>
    <xf numFmtId="0" fontId="61" fillId="0" borderId="2" xfId="9" applyFont="1" applyBorder="1" applyAlignment="1">
      <alignment vertical="center"/>
    </xf>
    <xf numFmtId="0" fontId="59" fillId="0" borderId="0" xfId="9" applyFont="1" applyBorder="1" applyAlignment="1">
      <alignment vertical="center"/>
    </xf>
    <xf numFmtId="0" fontId="62" fillId="0" borderId="35" xfId="9" applyFont="1" applyBorder="1" applyAlignment="1">
      <alignment vertical="center"/>
    </xf>
    <xf numFmtId="176" fontId="64" fillId="0" borderId="2" xfId="1" applyNumberFormat="1" applyFont="1" applyBorder="1">
      <alignment vertical="center"/>
    </xf>
    <xf numFmtId="176" fontId="65" fillId="0" borderId="0" xfId="1" applyNumberFormat="1" applyFont="1" applyBorder="1">
      <alignment vertical="center"/>
    </xf>
    <xf numFmtId="176" fontId="66" fillId="0" borderId="35" xfId="1" applyNumberFormat="1" applyFont="1" applyBorder="1" applyAlignment="1">
      <alignment horizontal="left"/>
    </xf>
    <xf numFmtId="176" fontId="66" fillId="0" borderId="0" xfId="1" applyNumberFormat="1" applyFont="1" applyBorder="1" applyAlignment="1">
      <alignment horizontal="right"/>
    </xf>
    <xf numFmtId="176" fontId="21" fillId="5" borderId="36" xfId="8" applyNumberFormat="1" applyFont="1" applyFill="1" applyBorder="1" applyAlignment="1">
      <alignment horizontal="right" vertical="center"/>
    </xf>
    <xf numFmtId="183" fontId="67" fillId="0" borderId="0" xfId="1" quotePrefix="1" applyNumberFormat="1" applyFont="1" applyBorder="1" applyAlignment="1">
      <alignment horizontal="right"/>
    </xf>
    <xf numFmtId="0" fontId="62" fillId="0" borderId="35" xfId="9" applyFont="1" applyFill="1" applyBorder="1" applyAlignment="1">
      <alignment vertical="center"/>
    </xf>
    <xf numFmtId="183" fontId="21" fillId="0" borderId="0" xfId="8" applyNumberFormat="1" applyFont="1" applyBorder="1" applyAlignment="1">
      <alignment horizontal="right" vertical="center"/>
    </xf>
    <xf numFmtId="178" fontId="59" fillId="0" borderId="0" xfId="9" applyNumberFormat="1" applyFont="1" applyFill="1" applyBorder="1" applyAlignment="1">
      <alignment vertical="center"/>
    </xf>
    <xf numFmtId="178" fontId="62" fillId="0" borderId="35" xfId="9" applyNumberFormat="1" applyFont="1" applyFill="1" applyBorder="1" applyAlignment="1">
      <alignment vertical="center"/>
    </xf>
    <xf numFmtId="182" fontId="59" fillId="4" borderId="37" xfId="9" applyNumberFormat="1" applyFont="1" applyFill="1" applyBorder="1" applyAlignment="1">
      <alignment horizontal="right" vertical="center"/>
    </xf>
    <xf numFmtId="178" fontId="62" fillId="0" borderId="0" xfId="9" applyNumberFormat="1" applyFont="1" applyBorder="1" applyAlignment="1">
      <alignment vertical="center"/>
    </xf>
    <xf numFmtId="178" fontId="62" fillId="0" borderId="35" xfId="9" applyNumberFormat="1" applyFont="1" applyBorder="1" applyAlignment="1">
      <alignment vertical="center"/>
    </xf>
    <xf numFmtId="0" fontId="61" fillId="10" borderId="38" xfId="9" applyFont="1" applyFill="1" applyBorder="1" applyAlignment="1">
      <alignment vertical="center"/>
    </xf>
    <xf numFmtId="0" fontId="59" fillId="10" borderId="39" xfId="9" applyFont="1" applyFill="1" applyBorder="1" applyAlignment="1">
      <alignment vertical="center"/>
    </xf>
    <xf numFmtId="0" fontId="59" fillId="10" borderId="40" xfId="9" applyFont="1" applyFill="1" applyBorder="1" applyAlignment="1">
      <alignment vertical="center"/>
    </xf>
    <xf numFmtId="179" fontId="59" fillId="10" borderId="39" xfId="9" applyNumberFormat="1" applyFont="1" applyFill="1" applyBorder="1" applyAlignment="1">
      <alignment vertical="center"/>
    </xf>
    <xf numFmtId="179" fontId="20" fillId="10" borderId="41" xfId="5" applyNumberFormat="1" applyFont="1" applyFill="1" applyBorder="1" applyAlignment="1">
      <alignment horizontal="right" vertical="center"/>
    </xf>
    <xf numFmtId="182" fontId="59" fillId="10" borderId="39" xfId="9" applyNumberFormat="1" applyFont="1" applyFill="1" applyBorder="1" applyAlignment="1">
      <alignment horizontal="right" vertical="center"/>
    </xf>
    <xf numFmtId="183" fontId="59" fillId="10" borderId="39" xfId="8" applyNumberFormat="1" applyFont="1" applyFill="1" applyBorder="1" applyAlignment="1">
      <alignment horizontal="right" vertical="center"/>
    </xf>
    <xf numFmtId="182" fontId="59" fillId="10" borderId="42" xfId="9" applyNumberFormat="1" applyFont="1" applyFill="1" applyBorder="1" applyAlignment="1">
      <alignment horizontal="right" vertical="center"/>
    </xf>
    <xf numFmtId="0" fontId="62" fillId="0" borderId="0" xfId="3" applyFont="1" applyAlignment="1">
      <alignment horizontal="left" vertical="center"/>
    </xf>
    <xf numFmtId="0" fontId="57" fillId="0" borderId="0" xfId="9" applyFont="1" applyAlignment="1">
      <alignment vertical="center"/>
    </xf>
    <xf numFmtId="0" fontId="58" fillId="0" borderId="0" xfId="9" applyFont="1" applyAlignment="1">
      <alignment vertical="center"/>
    </xf>
    <xf numFmtId="0" fontId="58" fillId="0" borderId="0" xfId="9" applyFont="1" applyFill="1" applyAlignment="1">
      <alignment vertical="center"/>
    </xf>
    <xf numFmtId="176" fontId="58" fillId="0" borderId="0" xfId="8" applyNumberFormat="1" applyFont="1" applyFill="1">
      <alignment vertical="center"/>
    </xf>
    <xf numFmtId="179" fontId="58" fillId="0" borderId="0" xfId="9" applyNumberFormat="1" applyFont="1" applyAlignment="1">
      <alignment vertical="center"/>
    </xf>
    <xf numFmtId="179" fontId="8" fillId="12" borderId="3" xfId="3" applyNumberFormat="1" applyFont="1" applyFill="1" applyBorder="1">
      <alignment vertical="center"/>
    </xf>
    <xf numFmtId="179" fontId="13" fillId="12" borderId="3" xfId="3" applyNumberFormat="1" applyFont="1" applyFill="1" applyBorder="1">
      <alignment vertical="center"/>
    </xf>
    <xf numFmtId="176" fontId="10" fillId="12" borderId="3" xfId="6" applyNumberFormat="1" applyFont="1" applyFill="1" applyBorder="1">
      <alignment vertical="center"/>
    </xf>
    <xf numFmtId="182" fontId="7" fillId="4" borderId="11" xfId="23" applyNumberFormat="1" applyFont="1" applyFill="1" applyBorder="1">
      <alignment vertical="center"/>
    </xf>
    <xf numFmtId="182" fontId="38" fillId="4" borderId="0" xfId="24" quotePrefix="1" applyNumberFormat="1" applyFont="1" applyFill="1" applyBorder="1" applyAlignment="1">
      <alignment horizontal="right" vertical="center"/>
    </xf>
    <xf numFmtId="0" fontId="3" fillId="0" borderId="0" xfId="3" applyFont="1" applyFill="1" applyBorder="1">
      <alignment vertical="center"/>
    </xf>
    <xf numFmtId="0" fontId="48" fillId="0" borderId="0" xfId="3" applyFont="1" applyFill="1" applyBorder="1">
      <alignment vertical="center"/>
    </xf>
    <xf numFmtId="0" fontId="29" fillId="0" borderId="0" xfId="3" applyFont="1" applyFill="1" applyBorder="1">
      <alignment vertical="center"/>
    </xf>
    <xf numFmtId="0" fontId="49" fillId="0" borderId="0" xfId="3" applyFont="1" applyFill="1" applyBorder="1">
      <alignment vertical="center"/>
    </xf>
    <xf numFmtId="0" fontId="34" fillId="0" borderId="0" xfId="23" applyFont="1" applyFill="1">
      <alignment vertical="center"/>
    </xf>
    <xf numFmtId="9" fontId="59" fillId="0" borderId="43" xfId="8" applyFont="1" applyBorder="1" applyAlignment="1">
      <alignment horizontal="center" vertical="center"/>
    </xf>
    <xf numFmtId="183" fontId="59" fillId="10" borderId="44" xfId="8" applyNumberFormat="1" applyFont="1" applyFill="1" applyBorder="1" applyAlignment="1">
      <alignment horizontal="right" vertical="center"/>
    </xf>
    <xf numFmtId="183" fontId="59" fillId="0" borderId="45" xfId="8" applyNumberFormat="1" applyFont="1" applyFill="1" applyBorder="1" applyAlignment="1">
      <alignment horizontal="right" vertical="center"/>
    </xf>
    <xf numFmtId="183" fontId="59" fillId="0" borderId="45" xfId="8" applyNumberFormat="1" applyFont="1" applyBorder="1" applyAlignment="1">
      <alignment horizontal="right" vertical="center"/>
    </xf>
    <xf numFmtId="183" fontId="62" fillId="0" borderId="45" xfId="8" applyNumberFormat="1" applyFont="1" applyBorder="1" applyAlignment="1">
      <alignment horizontal="right" vertical="center"/>
    </xf>
    <xf numFmtId="183" fontId="63" fillId="0" borderId="45" xfId="8" applyNumberFormat="1" applyFont="1" applyBorder="1" applyAlignment="1">
      <alignment horizontal="right" vertical="center"/>
    </xf>
    <xf numFmtId="183" fontId="67" fillId="0" borderId="45" xfId="1" quotePrefix="1" applyNumberFormat="1" applyFont="1" applyBorder="1" applyAlignment="1">
      <alignment horizontal="right"/>
    </xf>
    <xf numFmtId="183" fontId="21" fillId="0" borderId="45" xfId="8" applyNumberFormat="1" applyFont="1" applyBorder="1" applyAlignment="1">
      <alignment horizontal="right" vertical="center"/>
    </xf>
    <xf numFmtId="183" fontId="59" fillId="10" borderId="46" xfId="8" applyNumberFormat="1" applyFont="1" applyFill="1" applyBorder="1" applyAlignment="1">
      <alignment horizontal="right" vertical="center"/>
    </xf>
    <xf numFmtId="0" fontId="6" fillId="4" borderId="48" xfId="3" applyFont="1" applyFill="1" applyBorder="1" applyAlignment="1">
      <alignment horizontal="center" vertical="center"/>
    </xf>
    <xf numFmtId="0" fontId="6" fillId="4" borderId="49" xfId="3" applyFont="1" applyFill="1" applyBorder="1" applyAlignment="1">
      <alignment horizontal="center" vertical="center"/>
    </xf>
    <xf numFmtId="0" fontId="6" fillId="4" borderId="13" xfId="3" applyFont="1" applyFill="1" applyBorder="1" applyAlignment="1">
      <alignment horizontal="center" vertical="center"/>
    </xf>
    <xf numFmtId="0" fontId="6" fillId="12" borderId="12" xfId="3" applyFont="1" applyFill="1" applyBorder="1" applyAlignment="1">
      <alignment horizontal="center" vertical="center"/>
    </xf>
    <xf numFmtId="0" fontId="6" fillId="4" borderId="50" xfId="3" applyFont="1" applyFill="1" applyBorder="1" applyAlignment="1">
      <alignment horizontal="center" vertical="center"/>
    </xf>
    <xf numFmtId="0" fontId="5" fillId="4" borderId="53" xfId="3" applyFont="1" applyFill="1" applyBorder="1">
      <alignment vertical="center"/>
    </xf>
    <xf numFmtId="183" fontId="7" fillId="4" borderId="45" xfId="23" applyNumberFormat="1" applyFont="1" applyFill="1" applyBorder="1">
      <alignment vertical="center"/>
    </xf>
    <xf numFmtId="179" fontId="13" fillId="4" borderId="53" xfId="2" applyNumberFormat="1" applyFont="1" applyFill="1" applyBorder="1" applyAlignment="1" applyProtection="1">
      <alignment vertical="center"/>
      <protection locked="0"/>
    </xf>
    <xf numFmtId="183" fontId="6" fillId="4" borderId="45" xfId="24" applyNumberFormat="1" applyFont="1" applyFill="1" applyBorder="1">
      <alignment vertical="center"/>
    </xf>
    <xf numFmtId="179" fontId="8" fillId="4" borderId="53" xfId="2" quotePrefix="1" applyNumberFormat="1" applyFont="1" applyFill="1" applyBorder="1" applyAlignment="1">
      <alignment horizontal="left" vertical="center"/>
    </xf>
    <xf numFmtId="183" fontId="7" fillId="4" borderId="45" xfId="24" applyNumberFormat="1" applyFont="1" applyFill="1" applyBorder="1">
      <alignment vertical="center"/>
    </xf>
    <xf numFmtId="176" fontId="39" fillId="4" borderId="53" xfId="6" applyNumberFormat="1" applyFont="1" applyFill="1" applyBorder="1">
      <alignment vertical="center"/>
    </xf>
    <xf numFmtId="183" fontId="38" fillId="4" borderId="45" xfId="24" quotePrefix="1" applyNumberFormat="1" applyFont="1" applyFill="1" applyBorder="1" applyAlignment="1">
      <alignment horizontal="right" vertical="center"/>
    </xf>
    <xf numFmtId="179" fontId="8" fillId="4" borderId="53" xfId="2" applyNumberFormat="1" applyFont="1" applyFill="1" applyBorder="1" applyAlignment="1">
      <alignment horizontal="left" vertical="center"/>
    </xf>
    <xf numFmtId="179" fontId="8" fillId="4" borderId="53" xfId="2" applyNumberFormat="1" applyFont="1" applyFill="1" applyBorder="1" applyAlignment="1" applyProtection="1">
      <alignment horizontal="left" vertical="center"/>
      <protection locked="0"/>
    </xf>
    <xf numFmtId="177" fontId="8" fillId="4" borderId="53" xfId="2" applyNumberFormat="1" applyFont="1" applyFill="1" applyBorder="1" applyAlignment="1">
      <alignment horizontal="left" vertical="center"/>
    </xf>
    <xf numFmtId="179" fontId="13" fillId="12" borderId="14" xfId="5" applyNumberFormat="1" applyFont="1" applyFill="1" applyBorder="1" applyAlignment="1">
      <alignment horizontal="center" vertical="center"/>
    </xf>
    <xf numFmtId="179" fontId="13" fillId="12" borderId="15" xfId="5" applyNumberFormat="1" applyFont="1" applyFill="1" applyBorder="1" applyAlignment="1">
      <alignment horizontal="center" vertical="center"/>
    </xf>
    <xf numFmtId="179" fontId="13" fillId="12" borderId="16" xfId="5" applyNumberFormat="1" applyFont="1" applyFill="1" applyBorder="1" applyAlignment="1">
      <alignment horizontal="center" vertical="center"/>
    </xf>
    <xf numFmtId="185" fontId="8" fillId="13" borderId="4" xfId="12" applyNumberFormat="1" applyFont="1" applyFill="1" applyBorder="1" applyAlignment="1">
      <alignment horizontal="right" vertical="center" wrapText="1" indent="1"/>
    </xf>
    <xf numFmtId="0" fontId="69" fillId="0" borderId="4" xfId="9" applyFont="1" applyBorder="1" applyAlignment="1">
      <alignment horizontal="center" vertical="center"/>
    </xf>
    <xf numFmtId="176" fontId="68" fillId="0" borderId="4" xfId="9" applyNumberFormat="1" applyFont="1" applyBorder="1" applyAlignment="1">
      <alignment vertical="center"/>
    </xf>
    <xf numFmtId="0" fontId="20" fillId="10" borderId="4" xfId="9" applyFont="1" applyFill="1" applyBorder="1" applyAlignment="1">
      <alignment horizontal="center" vertical="center" wrapText="1"/>
    </xf>
    <xf numFmtId="0" fontId="57" fillId="0" borderId="0" xfId="9" applyFont="1" applyBorder="1" applyAlignment="1">
      <alignment horizontal="left" vertical="center"/>
    </xf>
    <xf numFmtId="0" fontId="31" fillId="2" borderId="0" xfId="9" applyFont="1" applyFill="1" applyAlignment="1">
      <alignment vertical="center"/>
    </xf>
    <xf numFmtId="0" fontId="32" fillId="0" borderId="0" xfId="9" applyFont="1" applyAlignment="1">
      <alignment vertical="center"/>
    </xf>
    <xf numFmtId="0" fontId="9" fillId="0" borderId="0" xfId="9" applyFont="1" applyAlignment="1">
      <alignment vertical="center"/>
    </xf>
    <xf numFmtId="177" fontId="9" fillId="0" borderId="0" xfId="9" applyNumberFormat="1" applyFont="1" applyAlignment="1">
      <alignment vertical="center"/>
    </xf>
    <xf numFmtId="0" fontId="36" fillId="0" borderId="0" xfId="9" applyFont="1" applyAlignment="1">
      <alignment vertical="center"/>
    </xf>
    <xf numFmtId="0" fontId="37" fillId="0" borderId="0" xfId="9" applyFont="1" applyAlignment="1">
      <alignment vertical="center"/>
    </xf>
    <xf numFmtId="0" fontId="9" fillId="0" borderId="0" xfId="0" applyFont="1" applyAlignment="1">
      <alignment vertical="center"/>
    </xf>
    <xf numFmtId="0" fontId="37" fillId="0" borderId="0" xfId="9" applyFont="1" applyAlignment="1">
      <alignment horizontal="left" vertical="center"/>
    </xf>
    <xf numFmtId="0" fontId="8" fillId="0" borderId="3" xfId="9" applyFont="1" applyFill="1" applyBorder="1" applyAlignment="1">
      <alignment horizontal="left" vertical="center"/>
    </xf>
    <xf numFmtId="179" fontId="8" fillId="4" borderId="0" xfId="3" applyNumberFormat="1" applyFont="1" applyFill="1" applyBorder="1">
      <alignment vertical="center"/>
    </xf>
    <xf numFmtId="176" fontId="10" fillId="4" borderId="0" xfId="6" applyNumberFormat="1" applyFont="1" applyFill="1" applyBorder="1">
      <alignment vertical="center"/>
    </xf>
    <xf numFmtId="0" fontId="13" fillId="10" borderId="4" xfId="26" applyFont="1" applyFill="1" applyBorder="1" applyAlignment="1">
      <alignment horizontal="center" vertical="center" wrapText="1"/>
    </xf>
    <xf numFmtId="0" fontId="7" fillId="4" borderId="63" xfId="23" applyFont="1" applyFill="1" applyBorder="1" applyAlignment="1">
      <alignment vertical="center"/>
    </xf>
    <xf numFmtId="179" fontId="13" fillId="4" borderId="63" xfId="2" applyNumberFormat="1" applyFont="1" applyFill="1" applyBorder="1" applyAlignment="1" applyProtection="1">
      <alignment vertical="center"/>
      <protection locked="0"/>
    </xf>
    <xf numFmtId="179" fontId="8" fillId="4" borderId="63" xfId="2" applyNumberFormat="1" applyFont="1" applyFill="1" applyBorder="1" applyAlignment="1" applyProtection="1">
      <alignment vertical="center"/>
      <protection locked="0"/>
    </xf>
    <xf numFmtId="179" fontId="51" fillId="4" borderId="63" xfId="2" applyNumberFormat="1" applyFont="1" applyFill="1" applyBorder="1" applyAlignment="1" applyProtection="1">
      <alignment vertical="center"/>
      <protection locked="0"/>
    </xf>
    <xf numFmtId="179" fontId="51" fillId="0" borderId="63" xfId="2" applyNumberFormat="1" applyFont="1" applyFill="1" applyBorder="1" applyAlignment="1" applyProtection="1">
      <alignment vertical="center"/>
      <protection locked="0"/>
    </xf>
    <xf numFmtId="179" fontId="8" fillId="4" borderId="63" xfId="3" applyNumberFormat="1" applyFont="1" applyFill="1" applyBorder="1">
      <alignment vertical="center"/>
    </xf>
    <xf numFmtId="176" fontId="10" fillId="4" borderId="63" xfId="6" applyNumberFormat="1" applyFont="1" applyFill="1" applyBorder="1" applyAlignment="1" applyProtection="1">
      <alignment vertical="center"/>
      <protection locked="0"/>
    </xf>
    <xf numFmtId="179" fontId="8" fillId="4" borderId="63" xfId="3" applyNumberFormat="1" applyFont="1" applyFill="1" applyBorder="1" applyAlignment="1">
      <alignment vertical="center"/>
    </xf>
    <xf numFmtId="179" fontId="8" fillId="4" borderId="63" xfId="2" applyNumberFormat="1" applyFont="1" applyFill="1" applyBorder="1" applyAlignment="1">
      <alignment horizontal="left" vertical="center"/>
    </xf>
    <xf numFmtId="0" fontId="8" fillId="4" borderId="63" xfId="3" applyFont="1" applyFill="1" applyBorder="1">
      <alignment vertical="center"/>
    </xf>
    <xf numFmtId="179" fontId="59" fillId="10" borderId="34" xfId="9" applyNumberFormat="1" applyFont="1" applyFill="1" applyBorder="1" applyAlignment="1">
      <alignment vertical="center"/>
    </xf>
    <xf numFmtId="179" fontId="59" fillId="0" borderId="37" xfId="9" applyNumberFormat="1" applyFont="1" applyFill="1" applyBorder="1" applyAlignment="1">
      <alignment vertical="center"/>
    </xf>
    <xf numFmtId="179" fontId="59" fillId="0" borderId="37" xfId="9" applyNumberFormat="1" applyFont="1" applyBorder="1" applyAlignment="1">
      <alignment vertical="center"/>
    </xf>
    <xf numFmtId="179" fontId="62" fillId="0" borderId="37" xfId="9" applyNumberFormat="1" applyFont="1" applyBorder="1" applyAlignment="1">
      <alignment vertical="center"/>
    </xf>
    <xf numFmtId="176" fontId="66" fillId="0" borderId="37" xfId="1" applyNumberFormat="1" applyFont="1" applyBorder="1" applyAlignment="1">
      <alignment horizontal="right"/>
    </xf>
    <xf numFmtId="179" fontId="59" fillId="10" borderId="42" xfId="9" applyNumberFormat="1" applyFont="1" applyFill="1" applyBorder="1" applyAlignment="1">
      <alignment vertical="center"/>
    </xf>
    <xf numFmtId="179" fontId="13" fillId="5" borderId="65" xfId="5" applyNumberFormat="1" applyFont="1" applyFill="1" applyBorder="1" applyAlignment="1">
      <alignment horizontal="center" vertical="center"/>
    </xf>
    <xf numFmtId="189" fontId="8" fillId="0" borderId="66" xfId="27" applyNumberFormat="1" applyFont="1" applyFill="1" applyBorder="1" applyAlignment="1">
      <alignment vertical="center"/>
    </xf>
    <xf numFmtId="189" fontId="13" fillId="0" borderId="66" xfId="27" applyNumberFormat="1" applyFont="1" applyFill="1" applyBorder="1" applyAlignment="1">
      <alignment vertical="center"/>
    </xf>
    <xf numFmtId="189" fontId="13" fillId="5" borderId="66" xfId="27" applyNumberFormat="1" applyFont="1" applyFill="1" applyBorder="1" applyAlignment="1">
      <alignment vertical="center"/>
    </xf>
    <xf numFmtId="189" fontId="13" fillId="6" borderId="66" xfId="27" applyNumberFormat="1" applyFont="1" applyFill="1" applyBorder="1" applyAlignment="1">
      <alignment vertical="center"/>
    </xf>
    <xf numFmtId="189" fontId="8" fillId="6" borderId="66" xfId="27" applyNumberFormat="1" applyFont="1" applyFill="1" applyBorder="1" applyAlignment="1">
      <alignment vertical="center"/>
    </xf>
    <xf numFmtId="189" fontId="13" fillId="4" borderId="66" xfId="27" applyNumberFormat="1" applyFont="1" applyFill="1" applyBorder="1" applyAlignment="1">
      <alignment vertical="center"/>
    </xf>
    <xf numFmtId="189" fontId="13" fillId="7" borderId="66" xfId="27" applyNumberFormat="1" applyFont="1" applyFill="1" applyBorder="1" applyAlignment="1">
      <alignment vertical="center"/>
    </xf>
    <xf numFmtId="189" fontId="13" fillId="9" borderId="66" xfId="27" applyNumberFormat="1" applyFont="1" applyFill="1" applyBorder="1" applyAlignment="1">
      <alignment vertical="center"/>
    </xf>
    <xf numFmtId="189" fontId="13" fillId="7" borderId="67" xfId="27" applyNumberFormat="1" applyFont="1" applyFill="1" applyBorder="1" applyAlignment="1">
      <alignment vertical="center"/>
    </xf>
    <xf numFmtId="179" fontId="21" fillId="4" borderId="17" xfId="16" applyNumberFormat="1" applyFont="1" applyFill="1" applyBorder="1">
      <alignment vertical="center"/>
    </xf>
    <xf numFmtId="179" fontId="21" fillId="4" borderId="18" xfId="16" applyNumberFormat="1" applyFont="1" applyFill="1" applyBorder="1">
      <alignment vertical="center"/>
    </xf>
    <xf numFmtId="179" fontId="21" fillId="4" borderId="18" xfId="22" applyNumberFormat="1" applyFont="1" applyFill="1" applyBorder="1">
      <alignment vertical="center"/>
    </xf>
    <xf numFmtId="179" fontId="21" fillId="4" borderId="19" xfId="22" applyNumberFormat="1" applyFont="1" applyFill="1" applyBorder="1">
      <alignment vertical="center"/>
    </xf>
    <xf numFmtId="179" fontId="20" fillId="4" borderId="17" xfId="11" applyNumberFormat="1" applyFont="1" applyFill="1" applyBorder="1" applyAlignment="1">
      <alignment horizontal="right" vertical="center"/>
    </xf>
    <xf numFmtId="179" fontId="20" fillId="4" borderId="18" xfId="11" applyNumberFormat="1" applyFont="1" applyFill="1" applyBorder="1" applyAlignment="1">
      <alignment horizontal="right" vertical="center"/>
    </xf>
    <xf numFmtId="179" fontId="20" fillId="4" borderId="19" xfId="11" applyNumberFormat="1" applyFont="1" applyFill="1" applyBorder="1" applyAlignment="1">
      <alignment horizontal="right" vertical="center"/>
    </xf>
    <xf numFmtId="179" fontId="21" fillId="4" borderId="17" xfId="11" applyNumberFormat="1" applyFont="1" applyFill="1" applyBorder="1" applyAlignment="1">
      <alignment horizontal="right" vertical="center"/>
    </xf>
    <xf numFmtId="179" fontId="21" fillId="4" borderId="18" xfId="11" applyNumberFormat="1" applyFont="1" applyFill="1" applyBorder="1" applyAlignment="1">
      <alignment horizontal="right" vertical="center"/>
    </xf>
    <xf numFmtId="179" fontId="21" fillId="4" borderId="19" xfId="11" applyNumberFormat="1" applyFont="1" applyFill="1" applyBorder="1" applyAlignment="1">
      <alignment horizontal="right" vertical="center"/>
    </xf>
    <xf numFmtId="179" fontId="21" fillId="6" borderId="17" xfId="23" applyNumberFormat="1" applyFont="1" applyFill="1" applyBorder="1" applyAlignment="1">
      <alignment vertical="center"/>
    </xf>
    <xf numFmtId="179" fontId="21" fillId="6" borderId="18" xfId="23" applyNumberFormat="1" applyFont="1" applyFill="1" applyBorder="1" applyAlignment="1">
      <alignment vertical="center"/>
    </xf>
    <xf numFmtId="179" fontId="20" fillId="9" borderId="17" xfId="13" applyNumberFormat="1" applyFont="1" applyFill="1" applyBorder="1" applyAlignment="1">
      <alignment horizontal="right" vertical="center"/>
    </xf>
    <xf numFmtId="179" fontId="20" fillId="9" borderId="18" xfId="13" applyNumberFormat="1" applyFont="1" applyFill="1" applyBorder="1" applyAlignment="1">
      <alignment horizontal="right" vertical="center"/>
    </xf>
    <xf numFmtId="179" fontId="20" fillId="9" borderId="19" xfId="13" applyNumberFormat="1" applyFont="1" applyFill="1" applyBorder="1" applyAlignment="1">
      <alignment horizontal="right" vertical="center"/>
    </xf>
    <xf numFmtId="179" fontId="20" fillId="4" borderId="17" xfId="13" applyNumberFormat="1" applyFont="1" applyFill="1" applyBorder="1">
      <alignment vertical="center"/>
    </xf>
    <xf numFmtId="179" fontId="20" fillId="4" borderId="18" xfId="13" applyNumberFormat="1" applyFont="1" applyFill="1" applyBorder="1">
      <alignment vertical="center"/>
    </xf>
    <xf numFmtId="179" fontId="21" fillId="0" borderId="18" xfId="13" applyNumberFormat="1" applyFont="1" applyFill="1" applyBorder="1">
      <alignment vertical="center"/>
    </xf>
    <xf numFmtId="179" fontId="21" fillId="0" borderId="19" xfId="13" applyNumberFormat="1" applyFont="1" applyFill="1" applyBorder="1">
      <alignment vertical="center"/>
    </xf>
    <xf numFmtId="179" fontId="20" fillId="14" borderId="17" xfId="13" applyNumberFormat="1" applyFont="1" applyFill="1" applyBorder="1">
      <alignment vertical="center"/>
    </xf>
    <xf numFmtId="179" fontId="20" fillId="14" borderId="18" xfId="13" applyNumberFormat="1" applyFont="1" applyFill="1" applyBorder="1">
      <alignment vertical="center"/>
    </xf>
    <xf numFmtId="179" fontId="20" fillId="14" borderId="19" xfId="13" applyNumberFormat="1" applyFont="1" applyFill="1" applyBorder="1">
      <alignment vertical="center"/>
    </xf>
    <xf numFmtId="179" fontId="21" fillId="4" borderId="17" xfId="13" applyNumberFormat="1" applyFont="1" applyFill="1" applyBorder="1">
      <alignment vertical="center"/>
    </xf>
    <xf numFmtId="179" fontId="21" fillId="4" borderId="18" xfId="13" applyNumberFormat="1" applyFont="1" applyFill="1" applyBorder="1">
      <alignment vertical="center"/>
    </xf>
    <xf numFmtId="41" fontId="20" fillId="9" borderId="18" xfId="25" applyFont="1" applyFill="1" applyBorder="1" applyAlignment="1">
      <alignment vertical="center"/>
    </xf>
    <xf numFmtId="41" fontId="20" fillId="9" borderId="19" xfId="25" applyFont="1" applyFill="1" applyBorder="1" applyAlignment="1">
      <alignment vertical="center"/>
    </xf>
    <xf numFmtId="187" fontId="21" fillId="4" borderId="18" xfId="11" applyNumberFormat="1" applyFont="1" applyFill="1" applyBorder="1" applyAlignment="1">
      <alignment vertical="center"/>
    </xf>
    <xf numFmtId="187" fontId="21" fillId="4" borderId="19" xfId="11" applyNumberFormat="1" applyFont="1" applyFill="1" applyBorder="1" applyAlignment="1">
      <alignment vertical="center"/>
    </xf>
    <xf numFmtId="179" fontId="20" fillId="4" borderId="19" xfId="13" applyNumberFormat="1" applyFont="1" applyFill="1" applyBorder="1">
      <alignment vertical="center"/>
    </xf>
    <xf numFmtId="179" fontId="21" fillId="4" borderId="19" xfId="13" applyNumberFormat="1" applyFont="1" applyFill="1" applyBorder="1">
      <alignment vertical="center"/>
    </xf>
    <xf numFmtId="179" fontId="20" fillId="4" borderId="17" xfId="14" applyNumberFormat="1" applyFont="1" applyFill="1" applyBorder="1">
      <alignment vertical="center"/>
    </xf>
    <xf numFmtId="179" fontId="20" fillId="4" borderId="18" xfId="14" applyNumberFormat="1" applyFont="1" applyFill="1" applyBorder="1">
      <alignment vertical="center"/>
    </xf>
    <xf numFmtId="188" fontId="21" fillId="4" borderId="18" xfId="13" applyNumberFormat="1" applyFont="1" applyFill="1" applyBorder="1">
      <alignment vertical="center"/>
    </xf>
    <xf numFmtId="188" fontId="21" fillId="4" borderId="19" xfId="13" applyNumberFormat="1" applyFont="1" applyFill="1" applyBorder="1">
      <alignment vertical="center"/>
    </xf>
    <xf numFmtId="179" fontId="22" fillId="4" borderId="17" xfId="23" applyNumberFormat="1" applyFont="1" applyFill="1" applyBorder="1" applyAlignment="1">
      <alignment vertical="center"/>
    </xf>
    <xf numFmtId="179" fontId="22" fillId="4" borderId="18" xfId="23" applyNumberFormat="1" applyFont="1" applyFill="1" applyBorder="1" applyAlignment="1">
      <alignment vertical="center"/>
    </xf>
    <xf numFmtId="41" fontId="21" fillId="4" borderId="18" xfId="25" applyFont="1" applyFill="1" applyBorder="1">
      <alignment vertical="center"/>
    </xf>
    <xf numFmtId="41" fontId="21" fillId="4" borderId="19" xfId="25" applyFont="1" applyFill="1" applyBorder="1">
      <alignment vertical="center"/>
    </xf>
    <xf numFmtId="179" fontId="27" fillId="4" borderId="17" xfId="23" applyNumberFormat="1" applyFont="1" applyFill="1" applyBorder="1" applyAlignment="1">
      <alignment vertical="center"/>
    </xf>
    <xf numFmtId="179" fontId="27" fillId="4" borderId="18" xfId="23" applyNumberFormat="1" applyFont="1" applyFill="1" applyBorder="1" applyAlignment="1">
      <alignment vertical="center"/>
    </xf>
    <xf numFmtId="179" fontId="20" fillId="0" borderId="18" xfId="13" applyNumberFormat="1" applyFont="1" applyFill="1" applyBorder="1">
      <alignment vertical="center"/>
    </xf>
    <xf numFmtId="179" fontId="20" fillId="0" borderId="19" xfId="13" applyNumberFormat="1" applyFont="1" applyFill="1" applyBorder="1">
      <alignment vertical="center"/>
    </xf>
    <xf numFmtId="179" fontId="20" fillId="14" borderId="17" xfId="14" applyNumberFormat="1" applyFont="1" applyFill="1" applyBorder="1">
      <alignment vertical="center"/>
    </xf>
    <xf numFmtId="179" fontId="20" fillId="14" borderId="18" xfId="14" applyNumberFormat="1" applyFont="1" applyFill="1" applyBorder="1">
      <alignment vertical="center"/>
    </xf>
    <xf numFmtId="179" fontId="20" fillId="14" borderId="19" xfId="14" applyNumberFormat="1" applyFont="1" applyFill="1" applyBorder="1">
      <alignment vertical="center"/>
    </xf>
    <xf numFmtId="179" fontId="20" fillId="14" borderId="68" xfId="14" applyNumberFormat="1" applyFont="1" applyFill="1" applyBorder="1">
      <alignment vertical="center"/>
    </xf>
    <xf numFmtId="179" fontId="20" fillId="14" borderId="24" xfId="14" applyNumberFormat="1" applyFont="1" applyFill="1" applyBorder="1">
      <alignment vertical="center"/>
    </xf>
    <xf numFmtId="179" fontId="20" fillId="14" borderId="25" xfId="14" applyNumberFormat="1" applyFont="1" applyFill="1" applyBorder="1">
      <alignment vertical="center"/>
    </xf>
    <xf numFmtId="179" fontId="21" fillId="4" borderId="17" xfId="22" applyNumberFormat="1" applyFont="1" applyFill="1" applyBorder="1">
      <alignment vertical="center"/>
    </xf>
    <xf numFmtId="179" fontId="21" fillId="0" borderId="17" xfId="13" applyNumberFormat="1" applyFont="1" applyFill="1" applyBorder="1">
      <alignment vertical="center"/>
    </xf>
    <xf numFmtId="41" fontId="20" fillId="9" borderId="17" xfId="25" applyFont="1" applyFill="1" applyBorder="1" applyAlignment="1">
      <alignment vertical="center"/>
    </xf>
    <xf numFmtId="187" fontId="21" fillId="4" borderId="17" xfId="11" applyNumberFormat="1" applyFont="1" applyFill="1" applyBorder="1" applyAlignment="1">
      <alignment vertical="center"/>
    </xf>
    <xf numFmtId="188" fontId="21" fillId="4" borderId="17" xfId="13" applyNumberFormat="1" applyFont="1" applyFill="1" applyBorder="1">
      <alignment vertical="center"/>
    </xf>
    <xf numFmtId="41" fontId="21" fillId="4" borderId="17" xfId="25" applyFont="1" applyFill="1" applyBorder="1">
      <alignment vertical="center"/>
    </xf>
    <xf numFmtId="179" fontId="20" fillId="0" borderId="17" xfId="13" applyNumberFormat="1" applyFont="1" applyFill="1" applyBorder="1">
      <alignment vertical="center"/>
    </xf>
    <xf numFmtId="179" fontId="13" fillId="10" borderId="51" xfId="2" applyNumberFormat="1" applyFont="1" applyFill="1" applyBorder="1" applyAlignment="1" applyProtection="1">
      <alignment horizontal="left" vertical="center"/>
      <protection locked="0"/>
    </xf>
    <xf numFmtId="179" fontId="13" fillId="10" borderId="8" xfId="2" applyNumberFormat="1" applyFont="1" applyFill="1" applyBorder="1" applyAlignment="1" applyProtection="1">
      <alignment horizontal="left" vertical="center"/>
      <protection locked="0"/>
    </xf>
    <xf numFmtId="179" fontId="13" fillId="10" borderId="62" xfId="3" applyNumberFormat="1" applyFont="1" applyFill="1" applyBorder="1" applyAlignment="1">
      <alignment vertical="center"/>
    </xf>
    <xf numFmtId="179" fontId="13" fillId="10" borderId="8" xfId="3" applyNumberFormat="1" applyFont="1" applyFill="1" applyBorder="1">
      <alignment vertical="center"/>
    </xf>
    <xf numFmtId="179" fontId="13" fillId="10" borderId="4" xfId="3" applyNumberFormat="1" applyFont="1" applyFill="1" applyBorder="1">
      <alignment vertical="center"/>
    </xf>
    <xf numFmtId="182" fontId="6" fillId="10" borderId="8" xfId="23" applyNumberFormat="1" applyFont="1" applyFill="1" applyBorder="1">
      <alignment vertical="center"/>
    </xf>
    <xf numFmtId="183" fontId="6" fillId="10" borderId="5" xfId="24" applyNumberFormat="1" applyFont="1" applyFill="1" applyBorder="1">
      <alignment vertical="center"/>
    </xf>
    <xf numFmtId="182" fontId="6" fillId="10" borderId="10" xfId="23" applyNumberFormat="1" applyFont="1" applyFill="1" applyBorder="1">
      <alignment vertical="center"/>
    </xf>
    <xf numFmtId="183" fontId="6" fillId="10" borderId="52" xfId="24" applyNumberFormat="1" applyFont="1" applyFill="1" applyBorder="1">
      <alignment vertical="center"/>
    </xf>
    <xf numFmtId="0" fontId="12" fillId="10" borderId="51" xfId="3" applyFont="1" applyFill="1" applyBorder="1">
      <alignment vertical="center"/>
    </xf>
    <xf numFmtId="0" fontId="6" fillId="10" borderId="62" xfId="3" applyFont="1" applyFill="1" applyBorder="1">
      <alignment vertical="center"/>
    </xf>
    <xf numFmtId="182" fontId="7" fillId="10" borderId="8" xfId="23" applyNumberFormat="1" applyFont="1" applyFill="1" applyBorder="1">
      <alignment vertical="center"/>
    </xf>
    <xf numFmtId="183" fontId="6" fillId="10" borderId="9" xfId="24" applyNumberFormat="1" applyFont="1" applyFill="1" applyBorder="1">
      <alignment vertical="center"/>
    </xf>
    <xf numFmtId="182" fontId="6" fillId="10" borderId="6" xfId="23" applyNumberFormat="1" applyFont="1" applyFill="1" applyBorder="1">
      <alignment vertical="center"/>
    </xf>
    <xf numFmtId="183" fontId="6" fillId="10" borderId="54" xfId="24" applyNumberFormat="1" applyFont="1" applyFill="1" applyBorder="1">
      <alignment vertical="center"/>
    </xf>
    <xf numFmtId="179" fontId="13" fillId="10" borderId="51" xfId="3" applyNumberFormat="1" applyFont="1" applyFill="1" applyBorder="1" applyAlignment="1">
      <alignment vertical="center"/>
    </xf>
    <xf numFmtId="179" fontId="13" fillId="10" borderId="55" xfId="3" applyNumberFormat="1" applyFont="1" applyFill="1" applyBorder="1" applyAlignment="1">
      <alignment vertical="center"/>
    </xf>
    <xf numFmtId="179" fontId="13" fillId="10" borderId="56" xfId="2" applyNumberFormat="1" applyFont="1" applyFill="1" applyBorder="1" applyAlignment="1" applyProtection="1">
      <alignment horizontal="left" vertical="center"/>
      <protection locked="0"/>
    </xf>
    <xf numFmtId="179" fontId="13" fillId="10" borderId="64" xfId="3" applyNumberFormat="1" applyFont="1" applyFill="1" applyBorder="1" applyAlignment="1">
      <alignment vertical="center"/>
    </xf>
    <xf numFmtId="179" fontId="13" fillId="10" borderId="56" xfId="3" applyNumberFormat="1" applyFont="1" applyFill="1" applyBorder="1">
      <alignment vertical="center"/>
    </xf>
    <xf numFmtId="179" fontId="13" fillId="10" borderId="57" xfId="3" applyNumberFormat="1" applyFont="1" applyFill="1" applyBorder="1">
      <alignment vertical="center"/>
    </xf>
    <xf numFmtId="182" fontId="6" fillId="10" borderId="56" xfId="23" applyNumberFormat="1" applyFont="1" applyFill="1" applyBorder="1">
      <alignment vertical="center"/>
    </xf>
    <xf numFmtId="183" fontId="6" fillId="10" borderId="58" xfId="24" applyNumberFormat="1" applyFont="1" applyFill="1" applyBorder="1">
      <alignment vertical="center"/>
    </xf>
    <xf numFmtId="182" fontId="6" fillId="10" borderId="59" xfId="23" applyNumberFormat="1" applyFont="1" applyFill="1" applyBorder="1">
      <alignment vertical="center"/>
    </xf>
    <xf numFmtId="183" fontId="6" fillId="10" borderId="60" xfId="24" applyNumberFormat="1" applyFont="1" applyFill="1" applyBorder="1">
      <alignment vertical="center"/>
    </xf>
    <xf numFmtId="0" fontId="35" fillId="0" borderId="0" xfId="20" applyFont="1" applyFill="1" applyAlignment="1">
      <alignment horizontal="left" vertical="center"/>
    </xf>
    <xf numFmtId="179" fontId="13" fillId="12" borderId="69" xfId="5" applyNumberFormat="1" applyFont="1" applyFill="1" applyBorder="1" applyAlignment="1">
      <alignment horizontal="center" vertical="center"/>
    </xf>
    <xf numFmtId="0" fontId="19" fillId="4" borderId="70" xfId="11" applyFont="1" applyFill="1" applyBorder="1" applyAlignment="1">
      <alignment horizontal="left" vertical="center"/>
    </xf>
    <xf numFmtId="0" fontId="20" fillId="4" borderId="70" xfId="11" applyFont="1" applyFill="1" applyBorder="1" applyAlignment="1">
      <alignment horizontal="left" vertical="center" indent="1"/>
    </xf>
    <xf numFmtId="0" fontId="21" fillId="4" borderId="70" xfId="11" applyFont="1" applyFill="1" applyBorder="1" applyAlignment="1">
      <alignment horizontal="left" vertical="center" indent="2"/>
    </xf>
    <xf numFmtId="0" fontId="21" fillId="0" borderId="70" xfId="11" applyFont="1" applyFill="1" applyBorder="1" applyAlignment="1">
      <alignment horizontal="left" vertical="center" indent="2"/>
    </xf>
    <xf numFmtId="0" fontId="20" fillId="4" borderId="70" xfId="23" applyFont="1" applyFill="1" applyBorder="1" applyAlignment="1">
      <alignment horizontal="left" vertical="center"/>
    </xf>
    <xf numFmtId="0" fontId="20" fillId="12" borderId="70" xfId="23" applyFont="1" applyFill="1" applyBorder="1" applyAlignment="1">
      <alignment horizontal="left" vertical="center"/>
    </xf>
    <xf numFmtId="0" fontId="19" fillId="4" borderId="70" xfId="23" applyFont="1" applyFill="1" applyBorder="1" applyAlignment="1">
      <alignment horizontal="left" vertical="center"/>
    </xf>
    <xf numFmtId="0" fontId="21" fillId="4" borderId="70" xfId="23" applyFont="1" applyFill="1" applyBorder="1" applyAlignment="1">
      <alignment horizontal="left" vertical="center" indent="2"/>
    </xf>
    <xf numFmtId="0" fontId="21" fillId="6" borderId="70" xfId="23" applyFont="1" applyFill="1" applyBorder="1" applyAlignment="1">
      <alignment horizontal="left" vertical="center" indent="2"/>
    </xf>
    <xf numFmtId="0" fontId="20" fillId="6" borderId="70" xfId="23" applyFont="1" applyFill="1" applyBorder="1" applyAlignment="1">
      <alignment horizontal="left" vertical="center" indent="1"/>
    </xf>
    <xf numFmtId="0" fontId="20" fillId="6" borderId="70" xfId="23" applyFont="1" applyFill="1" applyBorder="1" applyAlignment="1">
      <alignment horizontal="left" vertical="center"/>
    </xf>
    <xf numFmtId="0" fontId="20" fillId="9" borderId="70" xfId="23" applyFont="1" applyFill="1" applyBorder="1" applyAlignment="1">
      <alignment horizontal="left" vertical="center"/>
    </xf>
    <xf numFmtId="0" fontId="20" fillId="15" borderId="70" xfId="23" applyFont="1" applyFill="1" applyBorder="1" applyAlignment="1">
      <alignment horizontal="left" vertical="center"/>
    </xf>
    <xf numFmtId="0" fontId="20" fillId="14" borderId="71" xfId="23" applyFont="1" applyFill="1" applyBorder="1" applyAlignment="1">
      <alignment horizontal="left" vertical="center"/>
    </xf>
    <xf numFmtId="0" fontId="35" fillId="0" borderId="0" xfId="20" applyFont="1" applyFill="1" applyAlignment="1">
      <alignment horizontal="left" vertical="center" wrapText="1"/>
    </xf>
    <xf numFmtId="179" fontId="5" fillId="4" borderId="0" xfId="3" applyNumberFormat="1" applyFont="1" applyFill="1">
      <alignment vertical="center"/>
    </xf>
    <xf numFmtId="184" fontId="71" fillId="0" borderId="0" xfId="1" quotePrefix="1" applyNumberFormat="1" applyFont="1" applyBorder="1" applyAlignment="1">
      <alignment horizontal="right"/>
    </xf>
    <xf numFmtId="184" fontId="72" fillId="0" borderId="37" xfId="1" quotePrefix="1" applyNumberFormat="1" applyFont="1" applyBorder="1" applyAlignment="1">
      <alignment horizontal="right"/>
    </xf>
    <xf numFmtId="0" fontId="59" fillId="0" borderId="26" xfId="9" applyFont="1" applyBorder="1" applyAlignment="1">
      <alignment horizontal="center" vertical="center"/>
    </xf>
    <xf numFmtId="0" fontId="59" fillId="0" borderId="27" xfId="9" applyFont="1" applyBorder="1" applyAlignment="1">
      <alignment horizontal="center" vertical="center"/>
    </xf>
    <xf numFmtId="0" fontId="59" fillId="0" borderId="47" xfId="9" applyFont="1" applyBorder="1" applyAlignment="1">
      <alignment horizontal="center" vertical="center"/>
    </xf>
    <xf numFmtId="0" fontId="59" fillId="0" borderId="61" xfId="9" applyFont="1" applyBorder="1" applyAlignment="1">
      <alignment horizontal="center" vertical="center"/>
    </xf>
    <xf numFmtId="0" fontId="35" fillId="0" borderId="0" xfId="20" applyFont="1" applyFill="1" applyAlignment="1">
      <alignment horizontal="left" vertical="center" wrapText="1"/>
    </xf>
    <xf numFmtId="0" fontId="70" fillId="0" borderId="6" xfId="9" applyFont="1" applyBorder="1" applyAlignment="1">
      <alignment horizontal="center" vertical="center"/>
    </xf>
    <xf numFmtId="0" fontId="70" fillId="0" borderId="8" xfId="9" applyFont="1" applyBorder="1" applyAlignment="1">
      <alignment horizontal="center" vertical="center"/>
    </xf>
    <xf numFmtId="0" fontId="70" fillId="0" borderId="9" xfId="9" applyFont="1" applyBorder="1" applyAlignment="1">
      <alignment horizontal="center" vertical="center"/>
    </xf>
  </cellXfs>
  <cellStyles count="37">
    <cellStyle name="_x001f_" xfId="21"/>
    <cellStyle name="백분율 2" xfId="8"/>
    <cellStyle name="백분율 32" xfId="24"/>
    <cellStyle name="백분율 4" xfId="1"/>
    <cellStyle name="백분율 4 6" xfId="6"/>
    <cellStyle name="쉼표 [0]" xfId="27" builtinId="6"/>
    <cellStyle name="쉼표 [0] 10" xfId="12"/>
    <cellStyle name="쉼표 [0] 10 10 2" xfId="13"/>
    <cellStyle name="쉼표 [0] 10 10 2 2" xfId="31"/>
    <cellStyle name="쉼표 [0] 10 2" xfId="30"/>
    <cellStyle name="쉼표 [0] 10 8 2 2" xfId="16"/>
    <cellStyle name="쉼표 [0] 10 8 2 2 2" xfId="33"/>
    <cellStyle name="쉼표 [0] 10 8 2 2 3" xfId="22"/>
    <cellStyle name="쉼표 [0] 10 8 2 2 3 2" xfId="35"/>
    <cellStyle name="쉼표 [0] 119" xfId="25"/>
    <cellStyle name="쉼표 [0] 119 2" xfId="36"/>
    <cellStyle name="쉼표 [0] 14 4" xfId="14"/>
    <cellStyle name="쉼표 [0] 14 4 2" xfId="32"/>
    <cellStyle name="쉼표 [0] 2" xfId="7"/>
    <cellStyle name="쉼표 [0] 2 2" xfId="28"/>
    <cellStyle name="쉼표 [0] 2 2 2" xfId="10"/>
    <cellStyle name="쉼표 [0] 2 2 2 2" xfId="29"/>
    <cellStyle name="쉼표 [0] 3" xfId="34"/>
    <cellStyle name="스타일 1" xfId="4"/>
    <cellStyle name="표준" xfId="0" builtinId="0"/>
    <cellStyle name="표준 10" xfId="11"/>
    <cellStyle name="표준 11 10" xfId="19"/>
    <cellStyle name="표준 199 4" xfId="3"/>
    <cellStyle name="표준 2" xfId="9"/>
    <cellStyle name="표준 2 2" xfId="26"/>
    <cellStyle name="표준 2 3" xfId="17"/>
    <cellStyle name="표준 317" xfId="18"/>
    <cellStyle name="표준 431" xfId="23"/>
    <cellStyle name="표준 6" xfId="15"/>
    <cellStyle name="표준_2003년02월재무제표_보고" xfId="2"/>
    <cellStyle name="표준_FactSheet(12_2008)_PL_final_20090204" xfId="20"/>
    <cellStyle name="표준_연결종합_BS_FactSheet(3Q06)_BS_20061021" xfId="5"/>
  </cellStyles>
  <dxfs count="0"/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  <sheetName val="◀-▶"/>
      <sheetName val="1998 P &amp; L"/>
      <sheetName val="Total-P&amp;L(Local)"/>
      <sheetName val="시산표"/>
      <sheetName val="외화금융(97-03)"/>
      <sheetName val="공정가치"/>
      <sheetName val="Admin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  <sheetName val="Sheet3"/>
      <sheetName val="01_tool"/>
      <sheetName val="공정가치"/>
      <sheetName val="2000전체분"/>
      <sheetName val="2000년1차"/>
      <sheetName val="외화금융(97-03)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  <sheetName val="조립"/>
      <sheetName val="합계"/>
      <sheetName val="LS 31.12.02"/>
      <sheetName val="Non-Statistical Sampling"/>
      <sheetName val="Data"/>
      <sheetName val="FG"/>
      <sheetName val="Tester"/>
      <sheetName val="관계주식"/>
      <sheetName val="TABLE"/>
      <sheetName val="현금및현금등가물"/>
      <sheetName val="Op_Plan_Sales"/>
      <sheetName val="01Q4_RATE"/>
      <sheetName val="내수1_8GL"/>
      <sheetName val="수정시산표"/>
      <sheetName val="INSU4"/>
      <sheetName val="CAUDIT"/>
      <sheetName val="97년"/>
      <sheetName val="급여대장(관리)"/>
      <sheetName val="Æo°¡±aAØ"/>
      <sheetName val="자바라1"/>
      <sheetName val="DISC13"/>
      <sheetName val="진행 DATA (2)"/>
      <sheetName val="BRAKE"/>
      <sheetName val="A7"/>
      <sheetName val="2015"/>
      <sheetName val="2016"/>
      <sheetName val="2017"/>
      <sheetName val="2시급"/>
      <sheetName val="인건비"/>
      <sheetName val="Data Input Sheet"/>
      <sheetName val="Sensitivity"/>
      <sheetName val="기계"/>
      <sheetName val="Lead"/>
      <sheetName val="XREF"/>
      <sheetName val="engline"/>
      <sheetName val="HCCE01"/>
      <sheetName val="DROP_DOWN_OPTIONS"/>
      <sheetName val="목록"/>
      <sheetName val="비품"/>
      <sheetName val="12-ARTT(신호근)"/>
      <sheetName val="한계원가"/>
      <sheetName val="Sales"/>
      <sheetName val="부도어음"/>
      <sheetName val="업무분장 "/>
      <sheetName val="공통"/>
      <sheetName val="RTP_DDPI_ADVICE1"/>
      <sheetName val="108_수선비1"/>
      <sheetName val="FY_Bridge_to_Piror1"/>
      <sheetName val="control_sheet1"/>
      <sheetName val="수금_1"/>
      <sheetName val="list_prices1"/>
      <sheetName val="Ship_Summary"/>
      <sheetName val="생산매출_(3)"/>
      <sheetName val="to_do1"/>
      <sheetName val="미수금_(O)"/>
      <sheetName val="2_대외공문1"/>
      <sheetName val="model_master"/>
      <sheetName val="DW_SEC"/>
      <sheetName val="LG_SEC"/>
      <sheetName val="118_세금과공과"/>
      <sheetName val="Waterfall_Report"/>
      <sheetName val="한계이익(연습)_"/>
      <sheetName val="Rental_Summary"/>
      <sheetName val="LS_31_12_02"/>
      <sheetName val="Calcs_for_Sensitivy"/>
      <sheetName val="DCF_Inputs"/>
      <sheetName val="Product-Raw_mat_"/>
      <sheetName val="27M&amp;I_-_Input"/>
      <sheetName val="Base_Info"/>
      <sheetName val="JT3_0견적-구1"/>
      <sheetName val="전체"/>
      <sheetName val="경영비율 "/>
      <sheetName val="배부전"/>
      <sheetName val="INMD11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  <sheetName val="당년매출집계"/>
      <sheetName val="예산실적비교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  <sheetName val="관세"/>
      <sheetName val="INFO"/>
      <sheetName val="VARIABLEN"/>
      <sheetName val="TABELLEN"/>
      <sheetName val="WORDTABLE"/>
      <sheetName val="퇴직충당금재수정"/>
      <sheetName val="mm10"/>
      <sheetName val="관계회사거래내역및 채권채무잔액 99"/>
      <sheetName val="Valuation Assumption"/>
      <sheetName val="법인세"/>
      <sheetName val="10월판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  <sheetName val="96PAYC"/>
      <sheetName val="입력자료"/>
      <sheetName val="3-4현"/>
      <sheetName val="mwo원자재"/>
      <sheetName val="대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  <sheetName val="Basic_Information"/>
      <sheetName val="퇴직급여충당금 Overall Test"/>
      <sheetName val="급여 Lead Schedule"/>
      <sheetName val="퇴직급여충당금명세서"/>
      <sheetName val="당기월별퇴지급여충당금분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  <sheetName val="LS"/>
      <sheetName val="XREF"/>
      <sheetName val="F456"/>
      <sheetName val="처분TEST"/>
      <sheetName val="매출원가 LEAD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  <sheetName val="기타예금_신탁예금_일별잔액"/>
      <sheetName val="Sheet3"/>
      <sheetName val="미수수익계산(5123)"/>
      <sheetName val="钢琴明细"/>
      <sheetName val="수정시산표"/>
      <sheetName val="118.세금과공과"/>
      <sheetName val="현금등LS(5131-1)"/>
      <sheetName val="1월계획 그래프"/>
      <sheetName val="고객리스트"/>
      <sheetName val="채권조회서 Roll-forward test"/>
      <sheetName val="감가상각누계액"/>
      <sheetName val="대외공문"/>
      <sheetName val="이자수익PT"/>
      <sheetName val="(C) 5631 유형자산의 워크시트"/>
      <sheetName val="조회총괄"/>
      <sheetName val="계정별실적"/>
      <sheetName val="현금예금분류(당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  <sheetName val="시산표(매출조정전)"/>
      <sheetName val="LS "/>
      <sheetName val="경기연합"/>
      <sheetName val="이자수익OVERAL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  <sheetName val="정산표 (2)"/>
      <sheetName val="경1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  <sheetName val="F1,2"/>
      <sheetName val="F45"/>
      <sheetName val="LEAD"/>
      <sheetName val="PjtCode"/>
      <sheetName val="세무서코드"/>
      <sheetName val="PL"/>
      <sheetName val="총괄표"/>
      <sheetName val="정산표"/>
      <sheetName val="시산표"/>
      <sheetName val="2261 wtb_1Q03의 워크시트"/>
      <sheetName val="동해title"/>
      <sheetName val="한세A4PL"/>
      <sheetName val="일보_생산"/>
      <sheetName val="수익증권(25기말)"/>
      <sheetName val="작성대상회사"/>
      <sheetName val="Leadsheet"/>
      <sheetName val="LS 20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  <sheetName val="f_BS"/>
      <sheetName val="월별판매계획(대구)"/>
      <sheetName val="BASIC"/>
      <sheetName val="코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  <sheetName val="data"/>
      <sheetName val="경락률"/>
      <sheetName val="법원비용"/>
      <sheetName val="항고구분"/>
      <sheetName val="경매회차하락률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  <sheetName val="생산직"/>
      <sheetName val="MENU"/>
      <sheetName val="매입내역"/>
      <sheetName val="안전보호구98"/>
      <sheetName val="Ⅱ1-0타"/>
      <sheetName val="회수내역"/>
      <sheetName val="완성차 미수금"/>
      <sheetName val="매출.물동명세"/>
      <sheetName val="2003경영계획"/>
      <sheetName val="BSM9601"/>
      <sheetName val="내수자재"/>
      <sheetName val="PUC명"/>
      <sheetName val="Ref"/>
      <sheetName val="현금"/>
      <sheetName val="대지급금(외화)"/>
      <sheetName val="PPS2"/>
      <sheetName val="차입금"/>
      <sheetName val="외상매입금점별현황"/>
      <sheetName val="2_1_전환분개_(PBC)_4Q"/>
      <sheetName val="선급미지급비용"/>
      <sheetName val="협조전"/>
      <sheetName val="외상매출금"/>
      <sheetName val="Lead"/>
      <sheetName val="소매_신용"/>
      <sheetName val="특정상품(비소매)"/>
      <sheetName val="비소매신용"/>
      <sheetName val="36.미지급법인세"/>
      <sheetName val="10한빛"/>
      <sheetName val="Ctrl"/>
      <sheetName val="박상무"/>
      <sheetName val="곽병갑"/>
      <sheetName val="김석천"/>
      <sheetName val="오이균"/>
      <sheetName val="이명례"/>
      <sheetName val="2000년 충당금자료"/>
      <sheetName val="결정단가"/>
      <sheetName val="24.보증금(전신전화가입권)"/>
      <sheetName val="수입2"/>
      <sheetName val="시산표12월(수정후)"/>
      <sheetName val="Sheet1 (2)"/>
      <sheetName val="10월 급여"/>
      <sheetName val="계수원본(99_2_28)2"/>
      <sheetName val="외상매출금현황-수정분_A21"/>
      <sheetName val="10_312"/>
      <sheetName val="22_보증금(전화가입권)2"/>
      <sheetName val="control_sheet2"/>
      <sheetName val="97_사업추정(WEKI)"/>
      <sheetName val="PivotTable_$1"/>
      <sheetName val="월제조(03_09월)2"/>
      <sheetName val="예금미수_(2)"/>
      <sheetName val="미지급금으로_대체"/>
      <sheetName val="Sch_Index2"/>
      <sheetName val="최종계수(팀장님보세요99_4_24)2"/>
      <sheetName val="K-1_유형자산리드2"/>
      <sheetName val="받을어음할인및_융통어음1"/>
      <sheetName val="PTVT_(MAU)1"/>
      <sheetName val="3_미지급보험금증감1"/>
      <sheetName val="4_보유실효1"/>
      <sheetName val="8_출수재1"/>
      <sheetName val="2_해지만기1"/>
      <sheetName val="제조원가계산서_(2)1"/>
      <sheetName val="2_상각보정명세1"/>
      <sheetName val="9_1"/>
      <sheetName val="JOB_Assign"/>
      <sheetName val="1995년_섹터별_매출"/>
      <sheetName val="재고_"/>
      <sheetName val="이익잉여금처분계산서"/>
      <sheetName val="97년"/>
      <sheetName val="txt(손익)"/>
      <sheetName val="fxrat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  <sheetName val="직원퇴직추계액"/>
      <sheetName val="부외부채"/>
      <sheetName val="계정code"/>
      <sheetName val="WIS"/>
      <sheetName val="PL98"/>
      <sheetName val="경영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  <sheetName val="9908"/>
      <sheetName val="P.M 별"/>
      <sheetName val="1997"/>
      <sheetName val="항목별상세척도"/>
      <sheetName val="가격(수정X)"/>
      <sheetName val="범주"/>
      <sheetName val="Exchange rate(Spot)"/>
      <sheetName val="Exchange rate(Average)"/>
      <sheetName val="Exrate(spot)"/>
      <sheetName val="분류표"/>
      <sheetName val="etc"/>
      <sheetName val="Sheet4"/>
      <sheetName val="임테블"/>
      <sheetName val="업무연락"/>
      <sheetName val="본부별매출"/>
      <sheetName val="실행철강하도"/>
      <sheetName val="TEMP1"/>
      <sheetName val="TEMP2"/>
      <sheetName val="PL"/>
      <sheetName val="분당임차변경"/>
      <sheetName val="국문 FS"/>
      <sheetName val="Sheet5"/>
      <sheetName val="관계주식"/>
      <sheetName val="현금흐름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  <sheetName val="Parm"/>
      <sheetName val="DE"/>
      <sheetName val="미지비용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  <sheetName val="매출"/>
      <sheetName val="실물기초"/>
      <sheetName val="받을어음할인및 융통어음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  <sheetName val="투찰가"/>
      <sheetName val="tsuga"/>
      <sheetName val="95WBS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  <sheetName val="MIML_RECONCILIATIONS1"/>
      <sheetName val="RAMM_RECONCILIATIONS1"/>
      <sheetName val="Monthly_Adj1"/>
      <sheetName val="BS_Bals_-_Act1"/>
      <sheetName val="BS_Bals_-_Bud1"/>
      <sheetName val="Manual_Input1"/>
      <sheetName val="25_보증금(임차보증금외)1"/>
      <sheetName val="pay_data(0301~1219)1"/>
      <sheetName val="PL_Bals1"/>
      <sheetName val="Exh.7.4"/>
      <sheetName val="Exh.2.1A"/>
      <sheetName val="Exh.2.1B"/>
      <sheetName val="7 (2)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  <sheetName val="sum"/>
      <sheetName val="total PTT DWDM"/>
      <sheetName val="FACTOR"/>
      <sheetName val="판관비 명세서"/>
      <sheetName val="W-MOK-M"/>
      <sheetName val="효율계획(당월)"/>
      <sheetName val="전체실적"/>
      <sheetName val="작성양식"/>
      <sheetName val="#REF"/>
      <sheetName val="노c"/>
      <sheetName val="수h"/>
      <sheetName val="DATA"/>
      <sheetName val="0901-퇴직율"/>
      <sheetName val="찍기"/>
      <sheetName val="2 카드채권(대출포함)"/>
      <sheetName val="CAUDIT"/>
      <sheetName val="득점현황"/>
      <sheetName val="2007年-YG汇总"/>
      <sheetName val="INDIA-ML"/>
      <sheetName val="직원신상"/>
      <sheetName val="1주"/>
      <sheetName val="2주"/>
      <sheetName val="3주"/>
      <sheetName val="4주"/>
      <sheetName val="1월"/>
      <sheetName val="(참고)항공료표준"/>
      <sheetName val="rt"/>
      <sheetName val="0901-"/>
      <sheetName val="WEIGHT"/>
      <sheetName val="지점장"/>
      <sheetName val="경영현황"/>
      <sheetName val="수리결과"/>
      <sheetName val="Asset Class_KIFRS"/>
      <sheetName val="시설이용권명세서"/>
      <sheetName val="외화"/>
      <sheetName val="Krw"/>
      <sheetName val="시산표12월(수정후)"/>
      <sheetName val="울산"/>
      <sheetName val="외상매출금"/>
      <sheetName val="금형대장"/>
      <sheetName val="월간"/>
      <sheetName val="단자차입일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#REF"/>
      <sheetName val="Sheet1"/>
      <sheetName val="7 (2)"/>
      <sheetName val="제조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  <sheetName val="Ⅱ1-0타"/>
      <sheetName val="과"/>
      <sheetName val="연체_()"/>
      <sheetName val="받을어음할인및 융통어음"/>
      <sheetName val="서식A _1~3"/>
      <sheetName val="1.8"/>
      <sheetName val="Macro1"/>
      <sheetName val="lead"/>
      <sheetName val="보증금(전신전화가입권)"/>
      <sheetName val="첨부1"/>
      <sheetName val="CAUDIT"/>
      <sheetName val="추가예산"/>
      <sheetName val="ﾏｽﾀ"/>
      <sheetName val="월별손익"/>
      <sheetName val="10.유가증권매각손익"/>
      <sheetName val="BL계획"/>
      <sheetName val="ADMIN"/>
      <sheetName val="제조부문배부"/>
      <sheetName val="아파트진행률"/>
      <sheetName val="금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  <sheetName val="안전보호구98"/>
      <sheetName val="일위대가표"/>
      <sheetName val="4"/>
      <sheetName val="계정별실적"/>
      <sheetName val="PPS2"/>
      <sheetName val="3-4.변동내역"/>
      <sheetName val="3-4현"/>
      <sheetName val="3-3현"/>
      <sheetName val="0-Basics"/>
      <sheetName val="일일계획"/>
      <sheetName val="반품"/>
      <sheetName val="정상"/>
      <sheetName val="폐기-090831"/>
      <sheetName val="토요일"/>
      <sheetName val="Main"/>
      <sheetName val="MH"/>
      <sheetName val="Data gathering"/>
      <sheetName val="1.3.분기세부"/>
      <sheetName val="입력자료"/>
      <sheetName val="단기차입금(200006)"/>
      <sheetName val="민감도"/>
      <sheetName val="수입LIST"/>
      <sheetName val="원가기준정보"/>
      <sheetName val="원가배부작업시간"/>
      <sheetName val="유림골조"/>
      <sheetName val=" 견적서"/>
      <sheetName val="2004년하반기 경평반영_민원반영영업점"/>
      <sheetName val="터파기및재료"/>
      <sheetName val="----"/>
      <sheetName val="비주거용"/>
      <sheetName val="2000제조1"/>
      <sheetName val="경영계획_영화"/>
      <sheetName val="민감도분석"/>
      <sheetName val="공통가설"/>
      <sheetName val="0601"/>
      <sheetName val="이익잉여금처분계산서"/>
      <sheetName val="지역매출USD(2002)"/>
      <sheetName val="기안"/>
      <sheetName val="목차"/>
      <sheetName val="2003"/>
      <sheetName val="2002"/>
      <sheetName val="9월리베이트"/>
      <sheetName val="제품별 MC"/>
      <sheetName val="회수율"/>
      <sheetName val="손익"/>
      <sheetName val="财务费用表"/>
      <sheetName val="INFO"/>
      <sheetName val="내역"/>
      <sheetName val="T_통화현황_대리점"/>
      <sheetName val="주민등록"/>
      <sheetName val="회사개황최종"/>
      <sheetName val="2003SaleHC"/>
      <sheetName val="거래선별"/>
      <sheetName val="매출계획 작성 가이드"/>
      <sheetName val="손익계획_정리"/>
      <sheetName val="공정가치"/>
      <sheetName val="관람석제출"/>
      <sheetName val="기본데이터"/>
      <sheetName val="CAUDIT"/>
      <sheetName val="ARDEPPROPERTY"/>
      <sheetName val="노c"/>
      <sheetName val="이익잉여금"/>
      <sheetName val="XREF"/>
      <sheetName val="진행률"/>
      <sheetName val="인상기준"/>
      <sheetName val="일반사항"/>
      <sheetName val="경비테이블"/>
      <sheetName val="2.대외공문"/>
      <sheetName val="월별손익"/>
      <sheetName val="보정사항"/>
      <sheetName val="tax1"/>
      <sheetName val="자료"/>
      <sheetName val="현금과예금LS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정비직인건비(서울제외)"/>
      <sheetName val="제조원가계산"/>
      <sheetName val="품목별매출"/>
      <sheetName val="제품단가.."/>
      <sheetName val="MM"/>
      <sheetName val="면적"/>
      <sheetName val="조도계산서 (도서)"/>
      <sheetName val="20관리비율"/>
      <sheetName val="J直材4"/>
      <sheetName val="K1CSP-00"/>
      <sheetName val="임율"/>
      <sheetName val="집-년간총율"/>
      <sheetName val="sm"/>
      <sheetName val="공정집계_국별"/>
      <sheetName val="영업.일1"/>
      <sheetName val="국내재료(집)"/>
      <sheetName val="재료집계"/>
      <sheetName val="견적구분"/>
      <sheetName val="내역서2안"/>
      <sheetName val="비목계산"/>
      <sheetName val="구입부품비"/>
      <sheetName val="단기차입금"/>
      <sheetName val="9.1"/>
      <sheetName val="6호기"/>
      <sheetName val="실행계획"/>
      <sheetName val="급여"/>
      <sheetName val="가격요약"/>
      <sheetName val="단지별수거량"/>
      <sheetName val="R&amp;D"/>
      <sheetName val="지급자재"/>
      <sheetName val="최종전사PL"/>
      <sheetName val="퇴직영수증"/>
      <sheetName val="계산근거"/>
      <sheetName val="계수원본(99_2_28)"/>
      <sheetName val="외상매출금현황-수정분_A2"/>
      <sheetName val="H_P견적(참조)"/>
      <sheetName val="제조원가계산서_(2)"/>
      <sheetName val="예금미수_(2)"/>
      <sheetName val="JOB_Assign"/>
      <sheetName val="업무분장_"/>
      <sheetName val="1_00매출액"/>
      <sheetName val="22_보증금(전화가입권)"/>
      <sheetName val="지분법(AK)_(2)"/>
      <sheetName val="한일자야(감액손실)_(2)"/>
      <sheetName val="24_보증금(전신전화가입권)"/>
      <sheetName val="10_31"/>
      <sheetName val="Sheet1_(3)"/>
      <sheetName val="4_경비_5_영업외수지"/>
      <sheetName val="5_세운W-A"/>
      <sheetName val="월제조(03_09월)"/>
      <sheetName val="재고_"/>
      <sheetName val="매출_물동명세"/>
      <sheetName val="2_ABX개별"/>
      <sheetName val="CaratPrévisions_"/>
      <sheetName val="CaratRM99Division_"/>
      <sheetName val="업체손실공수_xls"/>
      <sheetName val="unit_4"/>
      <sheetName val="Ship_Advice"/>
      <sheetName val="97_사업추정(WEKI)"/>
      <sheetName val="control_sheet"/>
      <sheetName val="국문FS(제조원가_반영전)"/>
      <sheetName val="RPC연체_원본"/>
      <sheetName val="FF시장분석_(3)"/>
      <sheetName val="_견적서"/>
      <sheetName val="2_상각보정명세"/>
      <sheetName val="Publishing_Plan(Edit)"/>
      <sheetName val="완성차_미수금"/>
      <sheetName val="2-2_매출분석"/>
      <sheetName val="기본_FACTOR"/>
      <sheetName val="2004년하반기_경평반영_민원반영영업점"/>
      <sheetName val="D1300 자삽"/>
      <sheetName val="XLUTIL"/>
      <sheetName val="공통사항"/>
      <sheetName val="S&amp;R"/>
      <sheetName val="anaysis_sheet"/>
      <sheetName val="박상무"/>
      <sheetName val="곽병갑"/>
      <sheetName val="김석천"/>
      <sheetName val="오이균"/>
      <sheetName val="이명례"/>
      <sheetName val="자재비실적"/>
      <sheetName val="应付账款余额表"/>
      <sheetName val="자재별"/>
      <sheetName val="투찰가"/>
      <sheetName val="MAT"/>
      <sheetName val="060930"/>
      <sheetName val="2000이전건준공"/>
      <sheetName val="2001발주"/>
      <sheetName val="미수증권9706"/>
      <sheetName val="예적금"/>
      <sheetName val="Macro3"/>
      <sheetName val="Revised PEGS98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  <sheetName val="BS"/>
      <sheetName val="analyse"/>
      <sheetName val="Inpu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미결제현물환"/>
      <sheetName val="10월"/>
      <sheetName val="11.17-11.23"/>
      <sheetName val="11.24-11.30"/>
      <sheetName val="보증금_전신전화가입권_"/>
      <sheetName val="부도어음관리현황1"/>
      <sheetName val="퇴직급여충당금명세서"/>
      <sheetName val="3-3"/>
      <sheetName val="类别"/>
      <sheetName val="금관"/>
      <sheetName val="백화"/>
      <sheetName val="을지"/>
      <sheetName val="Sheet3"/>
      <sheetName val="기흥진행률"/>
      <sheetName val="DB"/>
      <sheetName val="유배당상품"/>
      <sheetName val="월할경비"/>
      <sheetName val="A"/>
      <sheetName val="CAUDIT"/>
      <sheetName val="YOEMAGUM"/>
      <sheetName val="단"/>
      <sheetName val="(15)"/>
      <sheetName val="건축내역(교사동)"/>
      <sheetName val="지급자재"/>
      <sheetName val="고객만족도 향상"/>
      <sheetName val="ScraRework"/>
      <sheetName val="생산직"/>
      <sheetName val="년도별"/>
      <sheetName val="bi"/>
      <sheetName val="DWPM"/>
      <sheetName val="관련부서"/>
      <sheetName val="钢板差异"/>
      <sheetName val="차수"/>
      <sheetName val="생산성(2차)"/>
      <sheetName val="Sheet5"/>
      <sheetName val="3월"/>
      <sheetName val="별제권_정리담보권1"/>
      <sheetName val="받을어음할인및 융통어음"/>
      <sheetName val="예산실적비교"/>
      <sheetName val="LU"/>
      <sheetName val="일위대가"/>
      <sheetName val="서식시트"/>
      <sheetName val="LIST"/>
      <sheetName val="dautocomp"/>
      <sheetName val="Dforgings"/>
      <sheetName val="계수원본(99_2_28)"/>
      <sheetName val="업무분장_"/>
      <sheetName val="CPED_SCH6_RECON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모_델_코_드"/>
      <sheetName val="FRT_LH_(2)"/>
      <sheetName val="FRT_RH_(2)"/>
      <sheetName val="RR_LH_(2)"/>
      <sheetName val="RR_RH_(2)"/>
      <sheetName val="RR_PSHELF"/>
      <sheetName val="SV_LH"/>
      <sheetName val="SV_RH"/>
      <sheetName val="SIMULATION"/>
      <sheetName val="지우기"/>
      <sheetName val="입고현황"/>
      <sheetName val="레코드"/>
      <sheetName val="상선"/>
      <sheetName val="Code"/>
      <sheetName val="대여현황"/>
      <sheetName val="97 사업추정(WEKI)"/>
      <sheetName val="표준원가"/>
      <sheetName val="외상매출금현황-수정분 A2"/>
      <sheetName val="경제성분석"/>
      <sheetName val="Sheet"/>
      <sheetName val="회사정보"/>
      <sheetName val="승용"/>
      <sheetName val="노임"/>
      <sheetName val="입력"/>
      <sheetName val="11_17-11_23"/>
      <sheetName val="11_24-11_30"/>
      <sheetName val="받을어음할인및_융통어음"/>
    </sheetNames>
    <sheetDataSet>
      <sheetData sheetId="0">
        <row r="7">
          <cell r="C7">
            <v>158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  <sheetName val="산근"/>
      <sheetName val="TB(BS)"/>
      <sheetName val="TB(PL)"/>
      <sheetName val="중부사업담당 1-11월 원가"/>
      <sheetName val="51102"/>
      <sheetName val="근로영수증"/>
      <sheetName val="퇴직영수증"/>
      <sheetName val="정시성현황"/>
      <sheetName val="중부사업담당_1-11월_원가"/>
      <sheetName val="LeadSchedule"/>
      <sheetName val="기본일위"/>
      <sheetName val="EQT-ESTN"/>
      <sheetName val="아울렛_농산벤더"/>
      <sheetName val="경영비율_"/>
      <sheetName val="VB_"/>
      <sheetName val="원가계산_(2)"/>
      <sheetName val="추가강의료내역"/>
      <sheetName val="조립지적"/>
      <sheetName val="2004년추계"/>
      <sheetName val="별제권_정리담보권"/>
      <sheetName val="INTC"/>
      <sheetName val="조정명세서"/>
      <sheetName val="34"/>
      <sheetName val="01_12月_Lot별_판매실적.xls"/>
      <sheetName val="원시데이타"/>
      <sheetName val="차량운반구상각"/>
      <sheetName val="건물"/>
      <sheetName val="기계장치"/>
      <sheetName val="구축물"/>
      <sheetName val="당좌예금"/>
      <sheetName val="93상각비"/>
      <sheetName val="CapMult"/>
      <sheetName val="Industry Indices"/>
      <sheetName val="UTMBPL"/>
      <sheetName val="대차"/>
      <sheetName val="마감분석"/>
      <sheetName val="업체별재고금액"/>
      <sheetName val="일반(본사)"/>
      <sheetName val="일반(의성)"/>
      <sheetName val="미수금(공동공사비)"/>
      <sheetName val="본사감가상각대장(비품)"/>
      <sheetName val="손익계산서(管理)"/>
      <sheetName val="F-1,2"/>
      <sheetName val="96"/>
      <sheetName val="제조공정"/>
      <sheetName val="MA"/>
      <sheetName val="96시"/>
      <sheetName val="Index"/>
      <sheetName val="용역원가명세서"/>
      <sheetName val="추가예산"/>
      <sheetName val="담당자"/>
      <sheetName val="주관사업"/>
      <sheetName val="외화금융(97-03)"/>
      <sheetName val="평가제외"/>
      <sheetName val="수선비"/>
      <sheetName val="대차,손익"/>
      <sheetName val="WH"/>
      <sheetName val="MANAGER"/>
      <sheetName val="118_세금과공과"/>
      <sheetName val="108_수선비"/>
      <sheetName val="95D"/>
      <sheetName val="94D"/>
      <sheetName val="작업통제용"/>
      <sheetName val="보통예금"/>
      <sheetName val="영업단위-8월"/>
      <sheetName val="월말마감"/>
      <sheetName val="SMCB9617145"/>
      <sheetName val="잉여금"/>
      <sheetName val="붙임2-1  지급조서명세서(2001년분)"/>
      <sheetName val="支払明細"/>
      <sheetName val="구동"/>
      <sheetName val="경비공통"/>
      <sheetName val="1_현금흐름표"/>
      <sheetName val="공항,제주 판매율 분석"/>
      <sheetName val="95WBS"/>
      <sheetName val="9706"/>
      <sheetName val="시작"/>
      <sheetName val="주요비율-낙관"/>
      <sheetName val="Ⅰ-1"/>
      <sheetName val="sap`04.7.14"/>
      <sheetName val="성적표96"/>
      <sheetName val="경영분석"/>
      <sheetName val="서식지정"/>
      <sheetName val="result0927"/>
      <sheetName val="대우자동차용역비"/>
      <sheetName val="ORIGIN"/>
      <sheetName val="13.보증금(전신전화가입권)"/>
      <sheetName val="호봉표"/>
      <sheetName val="형틀공사"/>
      <sheetName val="3사분기계획"/>
      <sheetName val="투자자산명세서"/>
      <sheetName val="명세"/>
      <sheetName val="score_sheet3"/>
      <sheetName val="공제사업score_sheet3"/>
      <sheetName val="법인세비용_계산3"/>
      <sheetName val="정관_및_회계규정3"/>
      <sheetName val="주요ISSUE_사항3"/>
      <sheetName val="완성차_미수금3"/>
      <sheetName val="2006_과표및세액조정계산서3"/>
      <sheetName val="매출_물동명세3"/>
      <sheetName val="증감분석_및_연결조정2"/>
      <sheetName val="장할생활_(2)2"/>
      <sheetName val="YTD_Sales(0411)3"/>
      <sheetName val="계수원본(99_2_28)3"/>
      <sheetName val="10_313"/>
      <sheetName val="외상매출금현황-수정분_A23"/>
      <sheetName val="Cash_Flow2"/>
      <sheetName val="Net_PL(세분류)2"/>
      <sheetName val="3_판관비명세서2"/>
      <sheetName val="업무분장_2"/>
      <sheetName val="2_대외공문2"/>
      <sheetName val="아파트_기성내역서2"/>
      <sheetName val="1월실적_(2)2"/>
      <sheetName val="받을어음할인및_융통어음2"/>
      <sheetName val="11_17-11_232"/>
      <sheetName val="11_24-11_302"/>
      <sheetName val="2_상각보정명세2"/>
      <sheetName val="1공장_재공품생산현황2"/>
      <sheetName val="매출채권_및_담보비율_변동2"/>
      <sheetName val="대차대조표12_012"/>
      <sheetName val="의뢰건_(2)2"/>
      <sheetName val="화섬_MDP2"/>
      <sheetName val="비교원가제출_고2"/>
      <sheetName val="퇴직급여충당금12_312"/>
      <sheetName val="4-1__매출원가_손익계획_집계표2"/>
      <sheetName val="5_소재2"/>
      <sheetName val="Dólar_Observado2"/>
      <sheetName val="4_2유효폭의_계산2"/>
      <sheetName val="1_MDF1공장2"/>
      <sheetName val="25_보증금(임차보증금외)2"/>
      <sheetName val="24_보증금(전신전화가입권)2"/>
      <sheetName val="CT_재공품생산현황2"/>
      <sheetName val="비용_배부후2"/>
      <sheetName val="입력_판매"/>
      <sheetName val="입력_인원"/>
      <sheetName val="Reference_(변경)2"/>
      <sheetName val="경영계획_수립_참고자료_▶▶▶2"/>
      <sheetName val="사업부서_작성자료_▶▶▶2"/>
      <sheetName val="15년_손익_(GS신규Vision)_요약-연간비교장2"/>
      <sheetName val="15년_손익_(GS신규Vision)_요약-(간접비_포함2"/>
      <sheetName val="15년_손익-GS신규Vision2"/>
      <sheetName val="매출_계획2"/>
      <sheetName val="매출계획_산출근거2"/>
      <sheetName val="재료비(율)_계획2"/>
      <sheetName val="재료비(율)_산출근거2"/>
      <sheetName val="인원인건비&amp;간접비_계획2"/>
      <sheetName val="감가상각비_계산2"/>
      <sheetName val="간접비_계획2"/>
      <sheetName val="Reference_(기존)2"/>
      <sheetName val="2014년_손익2"/>
      <sheetName val="15년_손익_(GDR_Rental사업)_요약-연간비교장2"/>
      <sheetName val="15년_손익_(GDR_Rent사업)_요약-(간접비_포함2"/>
      <sheetName val="15년_손익-GDR_Rental사업2"/>
      <sheetName val="매출&amp;재료비&amp;비용&amp;투자_산출근거2"/>
      <sheetName val="2_Critical_Component_Estimation"/>
      <sheetName val="중장기_외화자금_보정명세(PBC)"/>
      <sheetName val="00_08계정"/>
      <sheetName val="#2_BSPL"/>
      <sheetName val="퇴직충당금(3_31)(국문)"/>
      <sheetName val="매출액(명)_"/>
      <sheetName val="control_sheet"/>
      <sheetName val="에뛰드_내부관리가"/>
      <sheetName val="Office_only_Letup"/>
      <sheetName val="POS_(2)"/>
      <sheetName val="05_1Q"/>
      <sheetName val="산업은행_경영지표"/>
      <sheetName val="INCOME_STATEMENT"/>
      <sheetName val="Packaging_cost_Back_Data"/>
      <sheetName val="현지법인_대손설정"/>
      <sheetName val="unit_4"/>
      <sheetName val="내역서_(2)"/>
      <sheetName val="관계회사거래내역및_채권채무잔액_99"/>
      <sheetName val="Team_종합"/>
      <sheetName val="현금_및_예치금Lead"/>
      <sheetName val="현금및예치금_명세서"/>
      <sheetName val="업체손실공수_xls"/>
      <sheetName val="General_Inputs"/>
      <sheetName val="CGC_Inputs"/>
      <sheetName val="유첨3_적용기준"/>
      <sheetName val="현금흐름표 근거자료"/>
      <sheetName val="黄做原材料进销存"/>
      <sheetName val="◀Chart_Data"/>
      <sheetName val="시설이용권명세서"/>
      <sheetName val="PUR-12K"/>
      <sheetName val="BOX명칭"/>
      <sheetName val="YM98"/>
      <sheetName val="PC실적"/>
      <sheetName val="신부서코드"/>
      <sheetName val="조건식"/>
      <sheetName val="산업잠재수요현황"/>
      <sheetName val="산업체판매량세부내역"/>
      <sheetName val="EXPENSE"/>
      <sheetName val="이름표"/>
      <sheetName val="현금흐름계산"/>
      <sheetName val="단기금융상품"/>
      <sheetName val="영업미수금"/>
      <sheetName val="저장품"/>
      <sheetName val="가동설비"/>
      <sheetName val="고정부채"/>
      <sheetName val="손익계산서(성질별)상수도"/>
      <sheetName val="차이명세"/>
      <sheetName val="총괄원가"/>
      <sheetName val="경영분석산식(참고)"/>
      <sheetName val="차입금상환표"/>
      <sheetName val="일위대가표"/>
      <sheetName val="시산"/>
      <sheetName val="중부사업담당_1-11월_원가1"/>
      <sheetName val="23기-3분기결산PL"/>
      <sheetName val="피보험자명세(럭키확정분)"/>
      <sheetName val="예적금"/>
      <sheetName val="외화"/>
      <sheetName val="bs"/>
      <sheetName val="8월"/>
      <sheetName val="파워콤"/>
      <sheetName val="기초데이타"/>
      <sheetName val="배서어음명세서"/>
      <sheetName val="본사_09"/>
      <sheetName val="23을"/>
      <sheetName val="0000"/>
      <sheetName val="진도현황"/>
      <sheetName val="평가예상(200308)"/>
      <sheetName val="본사"/>
      <sheetName val="Main"/>
      <sheetName val="F-4,5"/>
      <sheetName val="취득"/>
      <sheetName val="원가배분01년(등본)"/>
      <sheetName val="매출채권등리드"/>
      <sheetName val="KA021901"/>
      <sheetName val="년간 자금계획(90일 적용)"/>
      <sheetName val="매출및매출채권"/>
      <sheetName val="표2"/>
      <sheetName val="부산물"/>
      <sheetName val="상품원가"/>
      <sheetName val="조정전"/>
      <sheetName val="표시트"/>
      <sheetName val="서비스별 매출추이"/>
      <sheetName val="값목록(Do not touch)"/>
      <sheetName val="인사자료총집계"/>
      <sheetName val="연평잔"/>
      <sheetName val="제작실적"/>
      <sheetName val="SE_Output"/>
      <sheetName val="Sheet1 (2)"/>
      <sheetName val="공구기구"/>
      <sheetName val="은행조회서"/>
      <sheetName val="아울렛_농산벤더1"/>
      <sheetName val="중부사업담당_1-11월_원가2"/>
      <sheetName val="sap`04_7_14"/>
      <sheetName val="13_보증금(전신전화가입권)"/>
      <sheetName val="붙임2-1__지급조서명세서(2001년분)"/>
      <sheetName val="0_0ControlSheet"/>
      <sheetName val="US Revenue (2)"/>
      <sheetName val="Act-NCI"/>
      <sheetName val="Act-NCE"/>
      <sheetName val="Control"/>
      <sheetName val="허들조견표"/>
      <sheetName val="N賃率-職"/>
      <sheetName val="Item LIST"/>
      <sheetName val="Volume LIST"/>
      <sheetName val="년월차수당"/>
      <sheetName val="상여금"/>
      <sheetName val="GEN Inputs"/>
      <sheetName val="WACC_BUILDUP"/>
      <sheetName val="IRR"/>
      <sheetName val="급상여기초정보_08"/>
      <sheetName val="본사_08"/>
      <sheetName val="대항목"/>
      <sheetName val="질의(금액)참조"/>
      <sheetName val="손익항목표"/>
      <sheetName val="2담당0113"/>
      <sheetName val="1담당0113"/>
      <sheetName val="Re1"/>
      <sheetName val="고급필터"/>
      <sheetName val="fnc"/>
      <sheetName val="결산비용"/>
      <sheetName val="관세구분시트"/>
      <sheetName val="99.7월 당월회수 실적"/>
      <sheetName val="관리1"/>
      <sheetName val="2.지분법적용주식Leadsheet(회사제시)"/>
      <sheetName val="99입장목표"/>
      <sheetName val="건설중인자산(기타)"/>
      <sheetName val="流资汇总"/>
      <sheetName val="금액"/>
      <sheetName val="전부인쇄"/>
      <sheetName val="미지금(01)"/>
      <sheetName val="기구표"/>
      <sheetName val="장기차입금"/>
      <sheetName val="MIJIBI"/>
      <sheetName val="수정사항집계표"/>
      <sheetName val="부실채권"/>
      <sheetName val="DB"/>
      <sheetName val="TAL"/>
      <sheetName val="6D257"/>
      <sheetName val="주당순이익1분기"/>
      <sheetName val="비교"/>
      <sheetName val="조회서"/>
      <sheetName val="05현금등가"/>
      <sheetName val="자산"/>
      <sheetName val="월별보고표"/>
      <sheetName val="특별경비"/>
      <sheetName val="긴급근무"/>
      <sheetName val="현금등가물"/>
      <sheetName val="집계표"/>
      <sheetName val="매립"/>
      <sheetName val="JP_GP_UP통합"/>
      <sheetName val="내역서"/>
      <sheetName val="참고_ 카본단가 비교"/>
      <sheetName val="매입계산서"/>
      <sheetName val="원가배부작업시간"/>
      <sheetName val="LEAD SHEET (K상각후회수율)"/>
      <sheetName val="U3.1"/>
      <sheetName val="영업외손익등"/>
      <sheetName val="maccp04"/>
      <sheetName val="10월"/>
      <sheetName val="투자유가증권"/>
      <sheetName val="01is(누계)"/>
      <sheetName val="용연"/>
      <sheetName val="울산"/>
      <sheetName val="진천"/>
      <sheetName val="구미"/>
      <sheetName val="대구"/>
      <sheetName val="언양"/>
      <sheetName val="기본입력사항"/>
      <sheetName val="주관1"/>
      <sheetName val="결과확인공문_KEIT"/>
      <sheetName val="감사보고서 (날인X)_KEIT"/>
      <sheetName val="감사보고서_KEIT"/>
      <sheetName val="총괄검토결과내역_KEIT"/>
      <sheetName val="별첨_상세내역_KEIT"/>
      <sheetName val="불인정내역_KEIT"/>
      <sheetName val="결과확인공문_KIAT"/>
      <sheetName val="감사보고서 (날인X)_KIAT"/>
      <sheetName val="감사보고서_KIAT"/>
      <sheetName val="검토결과_KIAT"/>
      <sheetName val="기관별_검토결과_KIAT"/>
      <sheetName val="불인정사항_KIAT"/>
      <sheetName val="결과확인공문-최종결과시(전담)_KETEP"/>
      <sheetName val="결과확인공문-최종결과시(수행)_KETEP"/>
      <sheetName val="결과확인공문-최종결과시_KETEP"/>
      <sheetName val="감사보고서 (날인X)_KETEP"/>
      <sheetName val="감사보고서_KETEP"/>
      <sheetName val="검토결과_KETEP"/>
      <sheetName val="기관별검토결과_KETEP"/>
      <sheetName val="불인정내역_KETEP"/>
      <sheetName val="사용현황"/>
      <sheetName val="인건비"/>
      <sheetName val="환수금계산"/>
      <sheetName val="재원별지출내역"/>
      <sheetName val="재원별지출내역 (2)"/>
      <sheetName val="이월금"/>
      <sheetName val="연구시설·장비 및 재료비"/>
      <sheetName val="연구활동비"/>
      <sheetName val="학생인건비"/>
      <sheetName val="연구과제추진비"/>
      <sheetName val="연구수당"/>
      <sheetName val="간접비"/>
      <sheetName val="세목별 사용내역조회"/>
      <sheetName val="검토내역"/>
      <sheetName val="참여율"/>
      <sheetName val="인건비_피벗"/>
      <sheetName val="내부인건비_(DB)"/>
      <sheetName val="인건비시트"/>
      <sheetName val="★인건비시트_(재)경북테크노파크"/>
      <sheetName val="★인건비시트_재단법인경북차량용임베디드기술연구원"/>
      <sheetName val="인건비 소요 명세"/>
      <sheetName val="검토내역_문구"/>
      <sheetName val="서식"/>
      <sheetName val="간접비율"/>
      <sheetName val="TO DO"/>
      <sheetName val="1300"/>
      <sheetName val="981-4분기"/>
      <sheetName val="상환익(2001년도)"/>
      <sheetName val="유가증권현황"/>
      <sheetName val="수입검사현황 Rev1"/>
      <sheetName val="7.3 DY팀"/>
      <sheetName val="김종록2"/>
      <sheetName val="Assumptions"/>
      <sheetName val="매출96(장항)"/>
      <sheetName val="CF_Assumption"/>
      <sheetName val="7 _2_"/>
      <sheetName val="Bank charge"/>
      <sheetName val="FC-101"/>
      <sheetName val="첨부1"/>
      <sheetName val="99년하반기"/>
      <sheetName val="총제품수불"/>
      <sheetName val="작성양식"/>
      <sheetName val="차입"/>
      <sheetName val="부서"/>
      <sheetName val="PJT"/>
      <sheetName val="관재"/>
      <sheetName val="원본"/>
      <sheetName val="책임준비금"/>
      <sheetName val="8월차잔"/>
      <sheetName val="정기적금"/>
      <sheetName val="일반부표"/>
      <sheetName val="잡급"/>
      <sheetName val="급여"/>
      <sheetName val="회원수&amp;결제&amp;매출"/>
      <sheetName val="지급수수료"/>
      <sheetName val="치약_v011㤂ᖄ됁"/>
      <sheetName val="치약_v011_x0000_츀"/>
      <sheetName val="DATA 입력란"/>
      <sheetName val="1. 설계조건 2.단면가정 3. 하중계산"/>
      <sheetName val="주거"/>
      <sheetName val="ST제품"/>
      <sheetName val="AQL(0.65)"/>
      <sheetName val="compare2"/>
      <sheetName val="재정비직인"/>
      <sheetName val="재정비내역"/>
      <sheetName val="지적고시내역"/>
      <sheetName val="구매차입"/>
      <sheetName val="KUBYEA"/>
      <sheetName val="목차"/>
      <sheetName val="제품분류코드"/>
      <sheetName val="개발비자산성검토"/>
      <sheetName val="2월"/>
      <sheetName val="9710"/>
      <sheetName val="이자"/>
      <sheetName val="整理後資料"/>
      <sheetName val="表03 "/>
      <sheetName val="表05-1"/>
      <sheetName val="表10-3"/>
      <sheetName val="表10-4"/>
      <sheetName val="表10-5"/>
      <sheetName val="表13-2"/>
      <sheetName val="表30-10"/>
      <sheetName val="Check"/>
      <sheetName val="綜合"/>
      <sheetName val="調前盈餘"/>
      <sheetName val="DIVP_L 1998"/>
      <sheetName val="管理費用(簡)"/>
      <sheetName val="기존처_식"/>
      <sheetName val="1공장_재공품생쩀ᯨ_x0000_"/>
      <sheetName val="CC Down load 0716"/>
      <sheetName val="월급제"/>
      <sheetName val="신공항A-9(원가수정)"/>
      <sheetName val="하우투_집계"/>
      <sheetName val="제품수불(대체)"/>
      <sheetName val="원재료입력"/>
      <sheetName val="제품입력"/>
      <sheetName val="Dec-02"/>
      <sheetName val="Jun-04"/>
      <sheetName val="Oct-02"/>
      <sheetName val="평가금액"/>
      <sheetName val="AU"/>
      <sheetName val="12월급여"/>
      <sheetName val="11월급여"/>
      <sheetName val="명단"/>
      <sheetName val="2009년6월부터"/>
      <sheetName val="매출액(제품)"/>
      <sheetName val="고합"/>
      <sheetName val="220 (2)"/>
      <sheetName val="1급갑"/>
      <sheetName val="3.일반사상"/>
      <sheetName val="118_세금과공과1"/>
      <sheetName val="108_수선비1"/>
      <sheetName val="공항,제주_판매율_분석"/>
      <sheetName val="US_Revenue_(2)"/>
      <sheetName val="CF_RE type"/>
      <sheetName val="CASH"/>
      <sheetName val="경영비율_1"/>
      <sheetName val="원가계산_(2)1"/>
      <sheetName val="VB_1"/>
      <sheetName val="01_12月_Lot별_판매실적_xls"/>
      <sheetName val="Industry_Indices"/>
      <sheetName val="현금흐름표_근거자료"/>
      <sheetName val="전체"/>
      <sheetName val="도면번호"/>
      <sheetName val="DI1"/>
      <sheetName val="요율표"/>
      <sheetName val="출고상차료"/>
      <sheetName val="56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/>
      <sheetData sheetId="1245"/>
      <sheetData sheetId="1246"/>
      <sheetData sheetId="1247"/>
      <sheetData sheetId="1248" refreshError="1"/>
      <sheetData sheetId="1249" refreshError="1"/>
      <sheetData sheetId="1250"/>
      <sheetData sheetId="1251"/>
      <sheetData sheetId="1252"/>
      <sheetData sheetId="1253"/>
      <sheetData sheetId="1254"/>
      <sheetData sheetId="1255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  <sheetName val="Core CPI"/>
      <sheetName val="5- 2"/>
      <sheetName val="_______________________00"/>
      <sheetName val="미정산비용(원유)"/>
      <sheetName val="미정산비용(수입상품)"/>
      <sheetName val="원유입고집계"/>
      <sheetName val="정상_출하집계"/>
      <sheetName val="가. 2006년 사업계획서"/>
      <sheetName val="제조98"/>
      <sheetName val="받을어음"/>
      <sheetName val="98CKL"/>
      <sheetName val="금형비"/>
      <sheetName val="수리결과"/>
      <sheetName val="99년하반기"/>
      <sheetName val="현장"/>
      <sheetName val="열받는소급분"/>
      <sheetName val="대구파크쿨링타워"/>
      <sheetName val="9.1 Lease Type"/>
      <sheetName val="신구계정대사표"/>
      <sheetName val="주재원연락처"/>
      <sheetName val="科目名称表"/>
      <sheetName val="A2"/>
      <sheetName val="도기류"/>
      <sheetName val="순매출액"/>
      <sheetName val="서류합격_기본사항"/>
      <sheetName val="FAB별"/>
      <sheetName val="차입금상환표"/>
      <sheetName val="입찰보고"/>
      <sheetName val="FOOD&amp;BEVERAGE"/>
      <sheetName val="갑지"/>
      <sheetName val="주주명부&lt;끝&gt;"/>
      <sheetName val="예총"/>
      <sheetName val="공사별5"/>
      <sheetName val="입찰"/>
      <sheetName val="현경"/>
      <sheetName val="계열사현황종합"/>
      <sheetName val="A230 수정사항집계표"/>
      <sheetName val="산업은행_경영지표3"/>
      <sheetName val="108_수선비3"/>
      <sheetName val="JOB_Assign3"/>
      <sheetName val="업무분장_2"/>
      <sheetName val="경영비율_2"/>
      <sheetName val="재고_3"/>
      <sheetName val="24_보증금(전신전화가입권)3"/>
      <sheetName val="붙임2-1__지급조서명세서(2001년분)2"/>
      <sheetName val="7_3_DY팀2"/>
      <sheetName val="1995년_섹터별_매출2"/>
      <sheetName val="3_판관비명세서3"/>
      <sheetName val="#3-1_保有_有價證券_評價_及び_評價(X-23)2"/>
      <sheetName val="첨1_22"/>
      <sheetName val="2_예금2"/>
      <sheetName val="Eq__Mobilization2"/>
      <sheetName val="외상매출금현황-수정분_A22"/>
      <sheetName val="Major_Shareholder2"/>
      <sheetName val="#2_BSPL2"/>
      <sheetName val="간접비_총괄표2"/>
      <sheetName val="부문별재고_(상품)2"/>
      <sheetName val="2_대외공문2"/>
      <sheetName val="공사별5_2"/>
      <sheetName val="생산매출_(3)"/>
      <sheetName val="Lead"/>
      <sheetName val="갑지(추정)"/>
      <sheetName val="목동세대 산출근거"/>
      <sheetName val="업무용유지비실적"/>
      <sheetName val="賃料等一覧"/>
      <sheetName val="설-원가"/>
      <sheetName val="설치자재"/>
      <sheetName val="단중"/>
      <sheetName val="미지급비용"/>
      <sheetName val="BLGR"/>
      <sheetName val="1월"/>
      <sheetName val="영업점별목표산출"/>
      <sheetName val="특수채 2"/>
      <sheetName val="J"/>
      <sheetName val="Cover"/>
      <sheetName val="T&amp;E-2019FCST2"/>
      <sheetName val="T&amp;E-2020ABP"/>
      <sheetName val="Other Expenses"/>
      <sheetName val="2019FCST"/>
      <sheetName val="2020ABP"/>
      <sheetName val="빌딩코드"/>
      <sheetName val="단기차입금(200006)"/>
      <sheetName val="프로젝트관리대장"/>
      <sheetName val="2.호선별예상실적"/>
      <sheetName val="isbg"/>
      <sheetName val="상불"/>
      <sheetName val="실적"/>
      <sheetName val="총요약"/>
      <sheetName val="下조건"/>
      <sheetName val="fwd"/>
      <sheetName val="기준"/>
      <sheetName val="조정내역"/>
      <sheetName val="CASH"/>
      <sheetName val="기본자료"/>
      <sheetName val="범한여행"/>
      <sheetName val="주요재무비율"/>
      <sheetName val="세무서코드"/>
      <sheetName val="リスト"/>
      <sheetName val="SH_work"/>
      <sheetName val="京王井の頭線"/>
      <sheetName val="王子一覧"/>
      <sheetName val="(Monthly)"/>
      <sheetName val="A-General"/>
      <sheetName val="4. Leverage - out"/>
      <sheetName val="抽出／ビル実績データ"/>
      <sheetName val="7月入出金（西洞院）"/>
      <sheetName val="入力準備"/>
      <sheetName val="选择报表"/>
      <sheetName val="②現行契約・潜在総収益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  <sheetName val="손익계산서"/>
      <sheetName val="비품"/>
      <sheetName val="현금"/>
      <sheetName val="Menu_Link"/>
      <sheetName val="SALE"/>
      <sheetName val="U3.1"/>
      <sheetName val="영업외손익등"/>
      <sheetName val="maccp04"/>
      <sheetName val="기초해지2"/>
      <sheetName val="상각률표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  <sheetName val="본문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  <sheetName val="연구인원내역"/>
      <sheetName val="XREF"/>
      <sheetName val="데이터유효성목록"/>
      <sheetName val="보증금_전신전화가입권_"/>
      <sheetName val="SAC매출액"/>
      <sheetName val="연결매출"/>
      <sheetName val="퇴충금(12월)"/>
      <sheetName val="월별집계표"/>
      <sheetName val="경쟁사외"/>
      <sheetName val="검침DATA"/>
      <sheetName val="생산DATA"/>
      <sheetName val="결산일정"/>
      <sheetName val="SALE"/>
      <sheetName val="Ⅱ1-0타"/>
      <sheetName val="첨부1"/>
      <sheetName val="원시데이타"/>
      <sheetName val="명칭대입"/>
      <sheetName val="2007"/>
      <sheetName val="금융"/>
      <sheetName val="은행"/>
      <sheetName val="리스"/>
      <sheetName val="보험"/>
      <sheetName val="1999"/>
      <sheetName val="구매카드투자미지급금"/>
      <sheetName val="자료"/>
      <sheetName val="유림골조"/>
      <sheetName val="과"/>
      <sheetName val="연체_()"/>
      <sheetName val="받을어음할인및 융통어음"/>
      <sheetName val="재공품(3)"/>
      <sheetName val="Code"/>
      <sheetName val="연회비"/>
      <sheetName val="산정표"/>
      <sheetName val="원가계산서"/>
      <sheetName val="24.보증금(전신전화가입권)"/>
      <sheetName val="공사기성"/>
      <sheetName val="시험구분-단가표"/>
      <sheetName val="입력"/>
      <sheetName val="연차1"/>
      <sheetName val="수주단가"/>
      <sheetName val="직노"/>
      <sheetName val="YOEMAGUM"/>
      <sheetName val="00.09"/>
      <sheetName val="FAB별"/>
      <sheetName val="예적금"/>
      <sheetName val="Workingfile"/>
      <sheetName val="P&amp;L_Estimate"/>
      <sheetName val="제작자금이자율조정"/>
      <sheetName val="Assumptions"/>
      <sheetName val="A4공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  <sheetName val="MC&amp;다변화"/>
      <sheetName val="공통사항"/>
      <sheetName val="Sheet3"/>
      <sheetName val="MARCH 25"/>
      <sheetName val="관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  <sheetName val="금형대장"/>
      <sheetName val="97손익계획"/>
      <sheetName val="수h"/>
      <sheetName val="19.매출채권aging"/>
      <sheetName val="VM(유압)"/>
      <sheetName val="유효성"/>
      <sheetName val="Sheet2"/>
      <sheetName val="이자수입"/>
      <sheetName val="노c"/>
      <sheetName val="FACTOR"/>
      <sheetName val="2007年-YG汇总"/>
      <sheetName val="손익"/>
      <sheetName val="찍기"/>
      <sheetName val="RD제품개발투자비(매가)"/>
      <sheetName val="WEIGHT"/>
      <sheetName val="수리결과"/>
      <sheetName val="W-MOK-M"/>
      <sheetName val="합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첨부1"/>
      <sheetName val="Sheet1"/>
      <sheetName val="9-1차이내역"/>
      <sheetName val="2-2.매출분석"/>
      <sheetName val="매각대상자산 청산가치"/>
      <sheetName val="8월외단차"/>
      <sheetName val="TLCF"/>
      <sheetName val="법인전체-집계용"/>
      <sheetName val="표지"/>
      <sheetName val="기초자료(20010831)"/>
      <sheetName val="영업외손익등"/>
      <sheetName val="인원계획"/>
      <sheetName val="전체"/>
      <sheetName val="WPL"/>
      <sheetName val="#3"/>
      <sheetName val="장기"/>
      <sheetName val="기초코드"/>
      <sheetName val="명단"/>
      <sheetName val="Scenario"/>
      <sheetName val="4.경비 5.영업외수지"/>
      <sheetName val="접대비(을)"/>
      <sheetName val="최종보고1"/>
      <sheetName val="최종전사PL"/>
      <sheetName val="건설중인자산"/>
      <sheetName val="외주정비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피혁 TYI"/>
      <sheetName val="수입"/>
      <sheetName val="증권b"/>
      <sheetName val="실적입력"/>
      <sheetName val="항목"/>
      <sheetName val="연체_()"/>
      <sheetName val="2-2_매출분석"/>
      <sheetName val="매각대상자산_청산가치"/>
      <sheetName val="피혁_TYI"/>
      <sheetName val="연체_()1"/>
      <sheetName val="2-2_매출분석1"/>
      <sheetName val="매각대상자산_청산가치1"/>
      <sheetName val="피혁_TYI1"/>
      <sheetName val="4_경비_5_영업외수지"/>
      <sheetName val="Assumption"/>
      <sheetName val="주요이슈"/>
      <sheetName val="정의"/>
      <sheetName val="DATE"/>
      <sheetName val="정리"/>
      <sheetName val="Sheet3"/>
      <sheetName val="Sheet2"/>
      <sheetName val="수액원료4"/>
      <sheetName val="은행"/>
      <sheetName val="지역개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  <sheetName val="상선"/>
      <sheetName val="송전기본"/>
      <sheetName val="MACRO2"/>
      <sheetName val="2000제조1"/>
      <sheetName val="10월결산자료"/>
      <sheetName val="손익계산서"/>
      <sheetName val="연체 ()"/>
      <sheetName val="_9년자재매각"/>
      <sheetName val="시산표12월(수정후)"/>
      <sheetName val="참고"/>
      <sheetName val="안산기계장치"/>
      <sheetName val="분개종합(01)"/>
      <sheetName val="회사정보"/>
      <sheetName val="code"/>
      <sheetName val="수입"/>
      <sheetName val="자구계획db"/>
      <sheetName val="8월차잔"/>
      <sheetName val="기초코드"/>
      <sheetName val="본사재고"/>
      <sheetName val="기본사항"/>
      <sheetName val="첨부1"/>
      <sheetName val="현금(정상)"/>
      <sheetName val="연수원교육미수료자"/>
      <sheetName val="밧데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정산표"/>
      <sheetName val="요약PL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  <sheetName val="f_BS"/>
      <sheetName val="종석오빠"/>
      <sheetName val="1.외주공사"/>
      <sheetName val="2.직영공사"/>
      <sheetName val="붙임2-1  지급조서명세서(2001년분)"/>
      <sheetName val="8월차잔"/>
      <sheetName val="해외 기술훈련비 (합계)"/>
      <sheetName val="호프"/>
      <sheetName val="출금실적"/>
      <sheetName val="월확9601"/>
      <sheetName val="재무현황"/>
      <sheetName val="외화가수금"/>
      <sheetName val="현금"/>
      <sheetName val="1유리"/>
      <sheetName val="98지급계획"/>
      <sheetName val="추가예산"/>
      <sheetName val="세금"/>
      <sheetName val="1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  <sheetName val="손익분석"/>
      <sheetName val="1차명단"/>
      <sheetName val="1월"/>
      <sheetName val="98지급계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  <sheetName val="보험금"/>
      <sheetName val="월결산자료"/>
      <sheetName val="Sheet2"/>
      <sheetName val="VER1-update"/>
      <sheetName val="10매출"/>
      <sheetName val="97년"/>
      <sheetName val="tsuga"/>
      <sheetName val="일반관리비(선급보험료)-총무"/>
      <sheetName val="선수금"/>
      <sheetName val="총괄-1"/>
      <sheetName val="경비공통"/>
      <sheetName val="산업은행 경영지표"/>
      <sheetName val="본부유지율"/>
      <sheetName val="요약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  <sheetName val="대외공문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시산표"/>
      <sheetName val="#2 BSPL"/>
      <sheetName val="ECG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Sheet1"/>
      <sheetName val="2-2.투자"/>
      <sheetName val="손익기01"/>
      <sheetName val="Proj. Fin."/>
      <sheetName val="9-1차이내역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  <sheetName val="VNHA"/>
      <sheetName val="hiddenSheet"/>
      <sheetName val="대차대조표-공시형"/>
      <sheetName val="참고) 기준정보"/>
      <sheetName val="명단원자료(이전)"/>
      <sheetName val="일반관리비"/>
      <sheetName val="보고서"/>
      <sheetName val="1_종합손익(도급)4"/>
      <sheetName val="表21_净利润夐#奜#"/>
      <sheetName val="득점현황"/>
      <sheetName val="약품공급2"/>
      <sheetName val="판가반영"/>
      <sheetName val="배수공"/>
      <sheetName val="수량산출"/>
      <sheetName val="KEY CODE"/>
      <sheetName val="Back_Data_1"/>
      <sheetName val="※유형구분분류"/>
      <sheetName val="※类型区分分类"/>
      <sheetName val="1_종합손익(주택,개발)3"/>
      <sheetName val="2_실행예산3"/>
      <sheetName val="2_2과부족3"/>
      <sheetName val="2_3원가절감3"/>
      <sheetName val="8_외주비집행현황3"/>
      <sheetName val="9_자재비3"/>
      <sheetName val="10_현장집행3"/>
      <sheetName val="3_추가원가3"/>
      <sheetName val="3_추가원가_(2)3"/>
      <sheetName val="4_사전공사3"/>
      <sheetName val="5_추정공사비3"/>
      <sheetName val="6_금융비용3"/>
      <sheetName val="7_공사비집행현황(총괄)3"/>
      <sheetName val="11_1생산성3"/>
      <sheetName val="11_2인원산출3"/>
      <sheetName val="CC_Down_load_07163"/>
      <sheetName val="변경실행(2차)_3"/>
      <sheetName val="나_출고3"/>
      <sheetName val="나_입고3"/>
      <sheetName val="09년_인건비(속리산)3"/>
      <sheetName val="합산목표(감가+57_5)3"/>
      <sheetName val="b_balju_(2)2"/>
      <sheetName val="__한국_AMP_ASP-23_판매가격__2"/>
      <sheetName val="중기조종사_단위단가2"/>
      <sheetName val="6PILE__(돌출)2"/>
      <sheetName val="기성청구_공문3"/>
      <sheetName val="2_주요계수총괄"/>
      <sheetName val="제조원가_원단위_분석2"/>
      <sheetName val="종합표양식(품의_&amp;_입고)_22"/>
      <sheetName val="원가관리_(동월대비)2"/>
      <sheetName val="7_(2)2"/>
      <sheetName val="2-2_매출분석2"/>
      <sheetName val="몰드시스템_리스트2"/>
      <sheetName val="sum1_(2)2"/>
      <sheetName val="11_외화채무증권(AFS,HTM)082"/>
      <sheetName val="13_감액TEST_082"/>
      <sheetName val="Sheet1_(2)2"/>
      <sheetName val="3_바닥판설계2"/>
      <sheetName val="2_총괄표2"/>
      <sheetName val="12년_CF(9월)2"/>
      <sheetName val="Project_Brief"/>
      <sheetName val="表21_净利润调节表2"/>
      <sheetName val="입출재고현황_(2)"/>
      <sheetName val="2_대외공문2"/>
      <sheetName val="TRE_TABLE"/>
      <sheetName val="504전기실_동부하-L2"/>
      <sheetName val="OUTER_AREA(겹침없음)2"/>
      <sheetName val="EL_표면적2"/>
      <sheetName val="P_M_별1"/>
      <sheetName val="단면_(2)"/>
      <sheetName val="1_본사계정별"/>
      <sheetName val="97_사업추정(WEKI)"/>
      <sheetName val="6월_공정외주"/>
      <sheetName val="Tong_hop"/>
      <sheetName val="95_1_1이후취득자산(숨기기상태)"/>
      <sheetName val="첨부1(손익관리)"/>
      <sheetName val="카메라2"/>
      <sheetName val="카메라1"/>
      <sheetName val="첨부11(기계정지개선)"/>
      <sheetName val="카메라3"/>
      <sheetName val="카메라-생산실적"/>
      <sheetName val="카메라-생산실적분석"/>
      <sheetName val="sheet6"/>
      <sheetName val="기둥(원형)"/>
      <sheetName val="화전내"/>
      <sheetName val="수량산출내역1115"/>
      <sheetName val="개산공사비"/>
      <sheetName val="2-1.강사료,교통비 지급명세"/>
      <sheetName val="予算実績管理現況"/>
      <sheetName val="추정pl"/>
      <sheetName val="13.포장용역비표준"/>
      <sheetName val="9.가공부자재표준"/>
      <sheetName val="8.ROLL표준(TSW)"/>
      <sheetName val="4.톤당조관량표준"/>
      <sheetName val="5.조관부자재표준"/>
      <sheetName val="고정자산-회사제시"/>
      <sheetName val="해외_기술훈련비_(합계)"/>
      <sheetName val="118_세금과공과"/>
      <sheetName val="10월_vs_12월_채권잔액"/>
      <sheetName val="Bonuses"/>
      <sheetName val="HQ 급여 "/>
      <sheetName val="OF 급여"/>
      <sheetName val="F.Ma급여"/>
      <sheetName val="SMT 급여"/>
      <sheetName val="QC 급여"/>
      <sheetName val="Sam sung 급여"/>
      <sheetName val="Dlock 급여"/>
      <sheetName val=" thôi việc 급여"/>
      <sheetName val="Công smt"/>
      <sheetName val="Công smt (2)"/>
      <sheetName val="Detail smt"/>
      <sheetName val="Công QC"/>
      <sheetName val="Detail QC "/>
      <sheetName val="Công SS"/>
      <sheetName val="Detail SS"/>
      <sheetName val="Công FMa"/>
      <sheetName val="Detail FMa"/>
      <sheetName val="Công OF"/>
      <sheetName val="Detail OF"/>
      <sheetName val="Công Dlock"/>
      <sheetName val="Detail Dlock"/>
      <sheetName val="Công thôi việc"/>
      <sheetName val="Detail thôi"/>
      <sheetName val="EPOXY"/>
      <sheetName val="2007전체투자세액공제_2008년처분"/>
      <sheetName val="#5"/>
      <sheetName val="#3"/>
      <sheetName val="Appendix(권장,단체)"/>
      <sheetName val="환율표"/>
      <sheetName val="세액계산"/>
      <sheetName val="현용"/>
      <sheetName val="현장"/>
      <sheetName val="MH_생산"/>
      <sheetName val="구분List"/>
      <sheetName val="表21_净利润墨-닑⿕"/>
      <sheetName val="TO"/>
      <sheetName val="C2121"/>
      <sheetName val="C2123"/>
      <sheetName val="C2124"/>
      <sheetName val="C2125"/>
      <sheetName val="C2127"/>
      <sheetName val="C2122"/>
      <sheetName val="SALE"/>
      <sheetName val="조정분개"/>
      <sheetName val="이테크_손익"/>
      <sheetName val="군장_손익"/>
      <sheetName val="에스엠지_손익"/>
      <sheetName val="인프라_손익"/>
      <sheetName val="중국연결_손익"/>
      <sheetName val="사우디_손익"/>
      <sheetName val="말레이_손익"/>
      <sheetName val="인니_손익"/>
      <sheetName val="연결손익요약(기획차이)"/>
      <sheetName val="연결손익요약(보고용)"/>
      <sheetName val="연결재무"/>
      <sheetName val="이테크_재무"/>
      <sheetName val="군장_재무"/>
      <sheetName val="에스엠지_재무"/>
      <sheetName val="인프라_재무"/>
      <sheetName val="중국연결_재무"/>
      <sheetName val="사우디_재무"/>
      <sheetName val="말레이_재무"/>
      <sheetName val="인니_재무"/>
      <sheetName val="CE(공)"/>
      <sheetName val="연결손익"/>
      <sheetName val="building"/>
      <sheetName val="CF表示組替表"/>
      <sheetName val="선평원내역"/>
      <sheetName val="그룹자료"/>
      <sheetName val="임율자료"/>
      <sheetName val="구조물공"/>
      <sheetName val="토공"/>
      <sheetName val="포장공"/>
      <sheetName val="BID"/>
      <sheetName val="식재품셈"/>
      <sheetName val="원가1"/>
      <sheetName val="원가2"/>
      <sheetName val="TYPE-1"/>
      <sheetName val="support"/>
      <sheetName val="BM_NEW2"/>
      <sheetName val="T6-6(7)"/>
      <sheetName val="1월"/>
      <sheetName val="회사전체"/>
      <sheetName val="카드채권(대출포함)"/>
      <sheetName val="공통"/>
      <sheetName val="STANDARD"/>
      <sheetName val="유효성검사"/>
      <sheetName val="2_카드채권(대출포함)"/>
      <sheetName val="Assign"/>
      <sheetName val="합잔_역사"/>
      <sheetName val="01현금및현금성자산(ok)"/>
      <sheetName val="상불"/>
      <sheetName val="노원열병합  건축공사기성내역서"/>
      <sheetName val="입찰내역_발주처_양식1"/>
      <sheetName val="Data_Validation1"/>
      <sheetName val="부대시행1_(2)"/>
      <sheetName val="근거_및_가정"/>
      <sheetName val="1_차입금"/>
      <sheetName val="Utility_Usage_YTN_TOWER"/>
      <sheetName val="B-1_기본정보"/>
      <sheetName val="?"/>
      <sheetName val="PAD_TR보호대기초"/>
      <sheetName val="설문_평가"/>
      <sheetName val="_견적서"/>
      <sheetName val="월별자료"/>
      <sheetName val="カテゴリ表"/>
      <sheetName val="드롭다운"/>
      <sheetName val="compare2"/>
      <sheetName val="Krw"/>
      <sheetName val="BS"/>
      <sheetName val="부대공Ⅱ"/>
      <sheetName val="입찰내역 Ĉ_x0000__x0000_ᇆ"/>
      <sheetName val="입찰내역 Ĉ_x0000__x0000_ᇆ"/>
      <sheetName val="정보화기기매출"/>
      <sheetName val="1. 작성방식"/>
      <sheetName val="4.1 월별 에너지 사용량"/>
      <sheetName val="7.Utility Analysis"/>
      <sheetName val="Operational Activities"/>
      <sheetName val="Index"/>
      <sheetName val="MAT"/>
      <sheetName val="U_TYPE_1_"/>
      <sheetName val="C1.3.1"/>
      <sheetName val="소야공정계획표"/>
      <sheetName val="실행기성 갑지"/>
      <sheetName val="Eq. Mobilization"/>
      <sheetName val="견적"/>
      <sheetName val="기계경비"/>
      <sheetName val="종단계산"/>
      <sheetName val="산출근거(S4)"/>
      <sheetName val="설치자재"/>
      <sheetName val="표시트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/>
      <sheetData sheetId="1552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  <sheetName val="GAAP99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  <sheetName val="11월대출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  <sheetName val="Sch7a (토요일)"/>
      <sheetName val="#2 BSPL"/>
      <sheetName val="시산표"/>
      <sheetName val="118.세금과공과"/>
      <sheetName val="PC주변기기"/>
      <sheetName val="15_외화외상매입금_03"/>
      <sheetName val="17_미지급금02"/>
      <sheetName val="1998_P_&amp;_L2"/>
      <sheetName val="118_세금과공과"/>
      <sheetName val="기초데이타입력 및 계산"/>
      <sheetName val="m1_out"/>
      <sheetName val="총괄"/>
      <sheetName val="Exa_08"/>
      <sheetName val="99 11월 제조품List"/>
      <sheetName val="99년10월 제조품매출누계"/>
      <sheetName val="1997"/>
      <sheetName val="원재료"/>
      <sheetName val="BA (2)"/>
      <sheetName val="BAN9905"/>
      <sheetName val="213"/>
      <sheetName val="CP (2)"/>
      <sheetName val="BAU-ITEMLIST"/>
      <sheetName val="ITEMLIST9911"/>
      <sheetName val="Æo°¡±aAØ"/>
      <sheetName val="2-1.제품군별계획대비실적(B.A)"/>
      <sheetName val="INFORM"/>
      <sheetName val="전사 (2)"/>
      <sheetName val="법인구분"/>
      <sheetName val="기초코드"/>
      <sheetName val="2_대외공문"/>
      <sheetName val="업무분장_"/>
      <sheetName val="TRIM-Y3"/>
      <sheetName val="2_대외공문1"/>
      <sheetName val="업무분장_1"/>
      <sheetName val="연구인원내역"/>
      <sheetName val="금액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 refreshError="1"/>
      <sheetData sheetId="134"/>
      <sheetData sheetId="135"/>
      <sheetData sheetId="136" refreshError="1"/>
      <sheetData sheetId="1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  <sheetName val="Sheet1_1"/>
      <sheetName val="CF정산표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  <sheetName val="assets_RP"/>
      <sheetName val="liabilities_RP"/>
      <sheetName val="note_info1"/>
      <sheetName val="note_info3"/>
      <sheetName val="query"/>
      <sheetName val="Capacity_Substrate"/>
      <sheetName val="기초코드"/>
      <sheetName val="Pine_St__Brokers"/>
      <sheetName val="Devpt_(consol)"/>
      <sheetName val="AIG_Services"/>
      <sheetName val="Ontra_Summary"/>
      <sheetName val="assets_RP1"/>
      <sheetName val="liabilities_RP1"/>
      <sheetName val="note_info11"/>
      <sheetName val="note_info31"/>
      <sheetName val="Pine_St__Brokers1"/>
      <sheetName val="Devpt_(consol)1"/>
      <sheetName val="AIG_Services1"/>
      <sheetName val="Ontra_Summary1"/>
      <sheetName val="Balance sheet"/>
      <sheetName val="LS re sales"/>
      <sheetName val="Inde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  <sheetName val="외화금융(97-03)"/>
      <sheetName val="BA (2)"/>
      <sheetName val="CP (2)"/>
      <sheetName val="전사 (2)"/>
      <sheetName val="List"/>
      <sheetName val="법인구분"/>
      <sheetName val="기초코드"/>
      <sheetName val="Reserves"/>
      <sheetName val="Field_Perf"/>
      <sheetName val="OB%20Valuation.xls"/>
      <sheetName val=""/>
      <sheetName val="표준대차대조표(갑)"/>
      <sheetName val="OB_Valuation1"/>
      <sheetName val="Excess_Calc"/>
      <sheetName val="Publishing_Plan(Edit)"/>
      <sheetName val="#2_BSPL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  <sheetData sheetId="86"/>
      <sheetData sheetId="87"/>
      <sheetData sheetId="88"/>
      <sheetData sheetId="8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  <sheetName val="PL"/>
      <sheetName val="TEMP1"/>
      <sheetName val="TEMP2"/>
      <sheetName val="graph"/>
      <sheetName val="잡손실내역"/>
      <sheetName val="손익분기점 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BS"/>
      <sheetName val="A1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Sales and Plan"/>
      <sheetName val="수금_"/>
      <sheetName val="108.수선비"/>
      <sheetName val="YHCODE"/>
      <sheetName val="소형B"/>
      <sheetName val="Data"/>
      <sheetName val="대차대조표"/>
      <sheetName val="작성방법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  <sheetName val="1998 P &amp; L"/>
      <sheetName val="BA"/>
      <sheetName val="환율"/>
      <sheetName val="전장품(관리용)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  <sheetName val="dso-WS"/>
      <sheetName val="1998 P &amp; L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SEV"/>
      <sheetName val="D1300 자삽"/>
      <sheetName val="입찰안"/>
      <sheetName val="정의"/>
      <sheetName val="712"/>
      <sheetName val="고정자산원본"/>
      <sheetName val="민감도"/>
      <sheetName val="aa업무철(2)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  <sheetName val="금액내역서"/>
      <sheetName val="요약PL"/>
      <sheetName val="Start"/>
      <sheetName val="Configuration"/>
      <sheetName val="JournalSummary"/>
      <sheetName val="WorkFile"/>
      <sheetName val="투자자본상계"/>
      <sheetName val="BM_NEW2"/>
      <sheetName val="보증금(전신전화가입권)"/>
      <sheetName val="L1 14X13(AS)"/>
      <sheetName val="FAB4생산"/>
      <sheetName val="98CKL"/>
      <sheetName val="aging-외상"/>
      <sheetName val="p2-1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  <sheetName val="SALE"/>
      <sheetName val="96결산안(반기)"/>
      <sheetName val="COVER"/>
      <sheetName val="수정용피벗"/>
      <sheetName val="CRAWL WEEK 42"/>
      <sheetName val="Evaluation"/>
      <sheetName val="Hypothèses"/>
      <sheetName val="TONGKE3p "/>
      <sheetName val="TDTKP"/>
      <sheetName val="채권채무조회Controlsheet"/>
      <sheetName val="Label(1~16)"/>
      <sheetName val="경비공통"/>
      <sheetName val="Data_Input_"/>
      <sheetName val="시실누(모)_"/>
      <sheetName val="Var_"/>
      <sheetName val="현지법인 대손설정"/>
      <sheetName val="Results"/>
      <sheetName val="034-VTR"/>
      <sheetName val="Sch7a_(토요일)"/>
      <sheetName val="Excess_Calc"/>
      <sheetName val="118_세금과공과"/>
      <sheetName val="T진도"/>
      <sheetName val="Asset98-CAK"/>
      <sheetName val="기본"/>
      <sheetName val="Customers"/>
      <sheetName val="8.22"/>
      <sheetName val="Ref2"/>
      <sheetName val="등록"/>
      <sheetName val="대차대조표"/>
      <sheetName val="충남98"/>
      <sheetName val="중계기"/>
      <sheetName val="FAB"/>
      <sheetName val="TrialB"/>
      <sheetName val="CAPA분석 360K"/>
      <sheetName val="45,46"/>
      <sheetName val="카메라"/>
      <sheetName val="Sheet2"/>
      <sheetName val="Scoping"/>
      <sheetName val="Balance Sheet Details CMC"/>
      <sheetName val="logsheet "/>
      <sheetName val="Other Recei."/>
      <sheetName val="Deposit"/>
      <sheetName val="건설"/>
      <sheetName val="생산계획1"/>
      <sheetName val="G-DFN-01"/>
      <sheetName val="G-DFN-10"/>
      <sheetName val="G-DFN-11"/>
      <sheetName val="G-DFN-12"/>
      <sheetName val="G-DFN-14"/>
      <sheetName val="G-DFN-03"/>
      <sheetName val="G-DFN-04"/>
      <sheetName val="G-DFN-05"/>
      <sheetName val="G-DFN-06"/>
      <sheetName val="G-DFN-07"/>
      <sheetName val="G-DFN-08"/>
      <sheetName val="G-DFN-09"/>
      <sheetName val="G-DLP-01"/>
      <sheetName val="G-DLP-10"/>
      <sheetName val="G-DLP-11"/>
      <sheetName val="G-DLP-12"/>
      <sheetName val="G-DLP-02"/>
      <sheetName val="G-DLP-03"/>
      <sheetName val="G-DLP-04"/>
      <sheetName val="G-DLP-05"/>
      <sheetName val="G-DLP-07"/>
      <sheetName val="G-DLP-09"/>
      <sheetName val="G-DLP-090"/>
      <sheetName val="Furnace Capa All"/>
      <sheetName val="96재료"/>
      <sheetName val="FOB발"/>
      <sheetName val="내역서"/>
      <sheetName val="Tooling Summary"/>
      <sheetName val="Ext Mfg"/>
      <sheetName val="Commercial Data"/>
      <sheetName val="Mark Up"/>
      <sheetName val="Master Schedule"/>
      <sheetName val="Molding"/>
      <sheetName val="Validation Tables"/>
      <sheetName val="Plating"/>
      <sheetName val="Income Statement"/>
      <sheetName val="Assembly"/>
      <sheetName val="BOM"/>
      <sheetName val="Commentary"/>
      <sheetName val="Purchased"/>
      <sheetName val="Region Rates"/>
      <sheetName val="Stamping"/>
      <sheetName val="Tooling Investment"/>
      <sheetName val="Currencies"/>
      <sheetName val="Lookup"/>
      <sheetName val="List of spec(Molding)"/>
      <sheetName val="Timeoffice"/>
      <sheetName val="97년추정손익계산서"/>
      <sheetName val="WPL"/>
      <sheetName val="수익성 분석"/>
      <sheetName val="Master Table"/>
      <sheetName val="% COMPLETION STATUS"/>
      <sheetName val="Op. Balance"/>
      <sheetName val="other"/>
      <sheetName val="SUB9601"/>
      <sheetName val="Base Info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  <sheetName val="Basic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  <sheetName val="txt(손익)"/>
      <sheetName val="0-Basics"/>
      <sheetName val="서울판관-공통부문"/>
      <sheetName val="명단"/>
      <sheetName val="Data"/>
      <sheetName val="성화"/>
      <sheetName val="연결package(2001년12월,수정)"/>
      <sheetName val="건물"/>
      <sheetName val="fxrate"/>
      <sheetName val="97센_협"/>
      <sheetName val="폐토수익화 "/>
      <sheetName val="손익계산서"/>
      <sheetName val="대차대조표"/>
      <sheetName val="보고"/>
      <sheetName val="경영관리사업계획"/>
      <sheetName val="program"/>
      <sheetName val="COMPS"/>
      <sheetName val="TEMP"/>
      <sheetName val="JA"/>
      <sheetName val="39기"/>
      <sheetName val="INFO"/>
      <sheetName val="1월"/>
      <sheetName val="AKL"/>
      <sheetName val="분당임차변경"/>
      <sheetName val="Table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7">
          <cell r="E17">
            <v>23632527028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  <sheetName val="GB.05"/>
      <sheetName val="CW1 Provision"/>
      <sheetName val="조정15 FVH152"/>
      <sheetName val="58731-M2001(2)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  <sheetName val="COBS"/>
      <sheetName val="총괄"/>
      <sheetName val="본사"/>
      <sheetName val="회사정보"/>
      <sheetName val="Sheet1"/>
      <sheetName val="2_대외공문"/>
      <sheetName val="Receive_Data"/>
      <sheetName val="control_sheet"/>
      <sheetName val="ADM__Detail"/>
      <sheetName val="5_자산회수"/>
      <sheetName val="22_보증금(전신전화가입권)"/>
      <sheetName val="39_미지급법인세"/>
      <sheetName val="Request_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  <sheetName val="97 사업추정(WEKI)"/>
      <sheetName val="Data"/>
      <sheetName val="Input"/>
      <sheetName val="10한빛"/>
      <sheetName val="매입유형"/>
      <sheetName val="매입처등록"/>
      <sheetName val="시산표"/>
      <sheetName val="BS"/>
      <sheetName val="Y-WORK"/>
      <sheetName val="당좌차월"/>
      <sheetName val="표준 Table_2004년"/>
      <sheetName val="US$ I (SEG.)"/>
      <sheetName val="기준정보"/>
      <sheetName val="108.수선비"/>
      <sheetName val="compare2"/>
      <sheetName val="Code"/>
      <sheetName val="영업외손익등"/>
      <sheetName val="회사정보"/>
      <sheetName val="Krw"/>
      <sheetName val="수정시산표"/>
      <sheetName val="A2109"/>
      <sheetName val="계정code"/>
      <sheetName val="JOB Assign"/>
      <sheetName val="조회서"/>
      <sheetName val="주소"/>
      <sheetName val="원97"/>
      <sheetName val="EE118C"/>
      <sheetName val="EE118"/>
      <sheetName val="DY092"/>
      <sheetName val="dso-WS"/>
      <sheetName val="서식시트"/>
      <sheetName val="현금흐름표"/>
      <sheetName val="과장"/>
      <sheetName val="f_BS"/>
      <sheetName val="A조서-한서"/>
      <sheetName val="금융"/>
      <sheetName val="보험"/>
      <sheetName val="시산표12월(수정후)"/>
      <sheetName val="Menu_Link"/>
      <sheetName val="상품입력"/>
      <sheetName val="원재료입력"/>
      <sheetName val="MUS Calculations- Figure 5410.1"/>
      <sheetName val="선급금"/>
      <sheetName val="미지급이자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감사기준일 : 1999.12.31</v>
          </cell>
        </row>
      </sheetData>
      <sheetData sheetId="14">
        <row r="1">
          <cell r="A1" t="str">
            <v>감 사 업 무 분 담 표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감사기준일 : 1999.12.31</v>
          </cell>
        </row>
      </sheetData>
      <sheetData sheetId="22">
        <row r="1">
          <cell r="A1" t="str">
            <v>감 사 업 무 분 담 표</v>
          </cell>
        </row>
      </sheetData>
      <sheetData sheetId="23"/>
      <sheetData sheetId="24"/>
      <sheetData sheetId="25"/>
      <sheetData sheetId="26">
        <row r="4">
          <cell r="A4" t="str">
            <v>감사기준일 : 1999.12.31</v>
          </cell>
        </row>
      </sheetData>
      <sheetData sheetId="27">
        <row r="1">
          <cell r="A1" t="str">
            <v>감 사 업 무 분 담 표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>
        <row r="45">
          <cell r="F45" t="str">
            <v>V</v>
          </cell>
        </row>
      </sheetData>
      <sheetData sheetId="44"/>
      <sheetData sheetId="45"/>
      <sheetData sheetId="46"/>
      <sheetData sheetId="47">
        <row r="4">
          <cell r="A4" t="str">
            <v>감사기준일 : 1999.12.31</v>
          </cell>
        </row>
      </sheetData>
      <sheetData sheetId="48">
        <row r="1">
          <cell r="A1" t="str">
            <v>감 사 업 무 분 담 표</v>
          </cell>
        </row>
      </sheetData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04 세부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EG-09"/>
      <sheetName val="Basis P&amp;L"/>
      <sheetName val="Æo°¡±aAØ"/>
      <sheetName val="99판매상세"/>
      <sheetName val="품의예산"/>
      <sheetName val="alc code"/>
      <sheetName val="12월보조2"/>
      <sheetName val="상세(독일)"/>
      <sheetName val="OPT손익 내수"/>
      <sheetName val="OPT손익 수출"/>
      <sheetName val="1_當期시산표"/>
      <sheetName val="SpQ"/>
      <sheetName val="계정별실적"/>
      <sheetName val="외화금융(97-03)"/>
      <sheetName val="95WBS"/>
      <sheetName val="SALE&amp;COST"/>
      <sheetName val="생산직"/>
      <sheetName val="0-Basics"/>
      <sheetName val="10K4"/>
      <sheetName val="2.대외공문"/>
      <sheetName val="Sheet2"/>
      <sheetName val="CHANDL"/>
      <sheetName val="98CKL"/>
      <sheetName val="전기일위대가"/>
      <sheetName val="비품0301"/>
      <sheetName val="신비품0301"/>
      <sheetName val="수입"/>
      <sheetName val="97 사업추정(WEKI)"/>
      <sheetName val="HSA"/>
      <sheetName val="ROV_Analysis"/>
      <sheetName val="대비"/>
      <sheetName val="경제성분석"/>
      <sheetName val="SALE"/>
      <sheetName val="BALANCE SHEET"/>
      <sheetName val="월별손익"/>
      <sheetName val="요인분석"/>
      <sheetName val="아파트진행률"/>
      <sheetName val="GBP"/>
      <sheetName val="판매46"/>
      <sheetName val="유통망계획"/>
      <sheetName val="dso-WS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총괄표"/>
      <sheetName val="예적금"/>
      <sheetName val="대차대조표"/>
      <sheetName val="Assumptions"/>
      <sheetName val="2007 Department Schema"/>
      <sheetName val="Entity Rollup"/>
      <sheetName val="Controls"/>
      <sheetName val="산출기준(파견전산실)"/>
      <sheetName val="고정자산원본"/>
      <sheetName val="차수"/>
      <sheetName val="감가상각"/>
      <sheetName val="YOEMAGUM"/>
      <sheetName val="SIL98"/>
      <sheetName val="표지"/>
      <sheetName val="Panel 2001"/>
      <sheetName val="Website Serving"/>
      <sheetName val="Product Development - Old"/>
      <sheetName val="#REF"/>
      <sheetName val="폐토수익화 "/>
      <sheetName val="1.현금예금"/>
      <sheetName val="sheet1"/>
      <sheetName val="97년"/>
      <sheetName val="월별생산"/>
      <sheetName val="CAUDIT"/>
      <sheetName val="변수"/>
      <sheetName val="TFT 저항"/>
      <sheetName val="생산기술"/>
      <sheetName val="SMT현황"/>
      <sheetName val="1-1-1-1"/>
      <sheetName val="조립지적"/>
      <sheetName val="보정지수"/>
      <sheetName val="RDLEVLST"/>
      <sheetName val="01월TTL"/>
      <sheetName val="우편번호"/>
      <sheetName val="Sheet3"/>
      <sheetName val="Sheet1 (3)"/>
      <sheetName val="Variables"/>
      <sheetName val="이름"/>
      <sheetName val="Capex"/>
      <sheetName val="Scenarios"/>
      <sheetName val="자금동향"/>
      <sheetName val="외화"/>
      <sheetName val="OT실적분석표 (2)"/>
      <sheetName val="9.PreWO주요정보요약표(총괄)"/>
      <sheetName val="11.종료업체명세(월)"/>
      <sheetName val="13.신규수관업체(월)"/>
      <sheetName val="Price-adjust"/>
      <sheetName val="손익계산서"/>
      <sheetName val="이익잉여금처분계산서"/>
      <sheetName val="제조원가명세서"/>
      <sheetName val="현금흐름표"/>
      <sheetName val="Macro1"/>
      <sheetName val="개시전표"/>
      <sheetName val="공사집계"/>
      <sheetName val="1부생산계획"/>
      <sheetName val="예산실적전체당월"/>
      <sheetName val="forecasted_BS"/>
      <sheetName val="forecasted_IS"/>
      <sheetName val="980820"/>
      <sheetName val="통합"/>
      <sheetName val="소비자가"/>
      <sheetName val="재무제표3년"/>
      <sheetName val="지출계획"/>
      <sheetName val="뒤차축소"/>
      <sheetName val="목차"/>
      <sheetName val="조정명세서"/>
      <sheetName val="Spec 22104"/>
      <sheetName val="Switch costs lookup"/>
      <sheetName val="Variable"/>
      <sheetName val="미지급이자"/>
      <sheetName val="PLarp"/>
      <sheetName val="3110-2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tax1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213"/>
      <sheetName val="TOTAL"/>
      <sheetName val="Jan~May"/>
      <sheetName val="Input project data"/>
      <sheetName val="손익분석"/>
      <sheetName val="9609추"/>
      <sheetName val="data"/>
      <sheetName val="수정"/>
      <sheetName val="DT"/>
      <sheetName val="W-DT "/>
      <sheetName val="완성차 미수금"/>
      <sheetName val="Condition"/>
      <sheetName val="Summary"/>
      <sheetName val="Storage"/>
      <sheetName val="NTA adjustment calc"/>
      <sheetName val="SILICATE"/>
      <sheetName val="LEGEND"/>
      <sheetName val="Exchange rate(us)"/>
      <sheetName val="표준원가표(2)"/>
      <sheetName val="4.경비 5.영업외수지"/>
      <sheetName val="Parameter"/>
      <sheetName val="공영"/>
      <sheetName val="2004년전체승무원"/>
      <sheetName val="6호기"/>
      <sheetName val="조서목차"/>
      <sheetName val="BD 2000"/>
      <sheetName val="기폐기자재"/>
      <sheetName val="FAB별"/>
      <sheetName val="97센_협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예산수립총괄단위"/>
      <sheetName val="표준"/>
      <sheetName val="수처리사업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MainData"/>
      <sheetName val="Sheet4"/>
      <sheetName val="基本信息表"/>
      <sheetName val="Start"/>
      <sheetName val="GWP-WLine"/>
      <sheetName val="해외법인"/>
      <sheetName val="Inputs"/>
      <sheetName val="AcqIS"/>
      <sheetName val="AcqBSCF"/>
      <sheetName val="현우실적"/>
      <sheetName val="협력점직원"/>
      <sheetName val="9-1차이내역"/>
      <sheetName val="Calcul Ass-Maladie"/>
      <sheetName val="용선료"/>
      <sheetName val="유류잔량"/>
      <sheetName val="DO장부DATA"/>
      <sheetName val="FO"/>
      <sheetName val="D1.2 COF모듈자재 입출재고 (B급)"/>
      <sheetName val="토공"/>
      <sheetName val="3차안(원)"/>
      <sheetName val="해외생산"/>
      <sheetName val="Excess Calc"/>
      <sheetName val="CAPA분석 360K"/>
      <sheetName val="DATA2"/>
      <sheetName val="ISP경우_회선"/>
      <sheetName val="부진2"/>
      <sheetName val="자본"/>
      <sheetName val="Depreciation"/>
      <sheetName val="Indices"/>
      <sheetName val="Database"/>
      <sheetName val="RAWDATA"/>
      <sheetName val="ML"/>
      <sheetName val="임차보증금현황04.6.30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도급"/>
      <sheetName val="Projection②(Pearl Curve)"/>
      <sheetName val="제품DB"/>
      <sheetName val="일위대가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  <sheetName val="학교"/>
      <sheetName val="Input"/>
      <sheetName val="코드정보"/>
      <sheetName val="TG9504"/>
      <sheetName val="Total_Cost"/>
      <sheetName val="장비"/>
      <sheetName val="노무"/>
      <sheetName val="자재"/>
      <sheetName val="산근1"/>
      <sheetName val="본사출하"/>
      <sheetName val="현지요약"/>
      <sheetName val="데이타"/>
      <sheetName val="99원가원판"/>
      <sheetName val="Template"/>
      <sheetName val="108.수선비"/>
      <sheetName val="A4 BS"/>
      <sheetName val="경영현황"/>
      <sheetName val="주경기-오배수"/>
      <sheetName val="spinning1"/>
      <sheetName val="유가증권명세"/>
      <sheetName val="2000년장비소요계획 "/>
      <sheetName val="test1"/>
      <sheetName val="인건비"/>
      <sheetName val="보온 회사분"/>
      <sheetName val="첨부2"/>
      <sheetName val="Footage"/>
      <sheetName val="예산계획"/>
      <sheetName val="개요"/>
      <sheetName val="New_Table"/>
      <sheetName val="변동인원"/>
      <sheetName val="일반관리"/>
      <sheetName val="특별손익"/>
      <sheetName val="과세표준"/>
      <sheetName val="Sales"/>
      <sheetName val="배서어음명세서"/>
      <sheetName val="목표대비실적(R)"/>
      <sheetName val="MRS세부"/>
      <sheetName val="부자재안산"/>
      <sheetName val="출자현황"/>
      <sheetName val="PCC"/>
      <sheetName val="Mtd Collection"/>
      <sheetName val="수익성 분석"/>
      <sheetName val="전체지분도"/>
      <sheetName val="제품현황"/>
      <sheetName val="PPC기"/>
      <sheetName val="중기"/>
      <sheetName val="대기"/>
      <sheetName val="합기"/>
      <sheetName val="식당별 2"/>
      <sheetName val="원재료"/>
      <sheetName val="chitiet"/>
      <sheetName val="ss"/>
      <sheetName val="TOTAL인원"/>
      <sheetName val="9-16소요"/>
      <sheetName val="Date"/>
      <sheetName val="기타현황"/>
      <sheetName val="Gen'l Info"/>
      <sheetName val="control sheet"/>
      <sheetName val="구미"/>
      <sheetName val="진천"/>
      <sheetName val="용연"/>
      <sheetName val="중연"/>
      <sheetName val="광주"/>
      <sheetName val="울산"/>
      <sheetName val="언양"/>
      <sheetName val="01is(누계)"/>
      <sheetName val="CoA map"/>
      <sheetName val="TONG HOP VL-NC TT"/>
      <sheetName val="CHITIET VL-NC-TT -1p"/>
      <sheetName val="TDTKP1"/>
      <sheetName val="KPVC-BD "/>
      <sheetName val="dongia (2)"/>
      <sheetName val="은행"/>
      <sheetName val="TEMP1"/>
      <sheetName val="Userfiled_DeptCode"/>
      <sheetName val="Parm"/>
      <sheetName val="40"/>
      <sheetName val="60"/>
      <sheetName val="Invoice"/>
      <sheetName val="????"/>
      <sheetName val="?????"/>
      <sheetName val="1-10"/>
      <sheetName val="Expenses"/>
      <sheetName val="F&amp;B"/>
      <sheetName val="Maint"/>
      <sheetName val="Kitchen"/>
      <sheetName val="Housek"/>
      <sheetName val="미지급이자(분쟁대상)"/>
      <sheetName val="Tabelle1"/>
      <sheetName val="마산방향철근집계"/>
      <sheetName val="말뚝지지력산정"/>
      <sheetName val="진주방향"/>
      <sheetName val="마산방향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12.13.ＢＳ"/>
      <sheetName val="품-(주)코①"/>
      <sheetName val="abs회장보고1"/>
      <sheetName val="일위대가목차"/>
      <sheetName val="상반기손익차2총괄"/>
      <sheetName val="학교기부"/>
      <sheetName val="매출"/>
      <sheetName val="매출계획"/>
      <sheetName val="BS"/>
      <sheetName val="IS"/>
      <sheetName val="산출기준(파견전산실)"/>
      <sheetName val="Part_Datum"/>
      <sheetName val="Assumption"/>
      <sheetName val="HSA"/>
      <sheetName val="Technology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예산M12A"/>
      <sheetName val="DT"/>
      <sheetName val="W-DT "/>
      <sheetName val="XREF"/>
      <sheetName val="Controls"/>
      <sheetName val="2월"/>
      <sheetName val="협조전"/>
      <sheetName val="01월TTL"/>
      <sheetName val="98비정기소모"/>
      <sheetName val="IMT-2000"/>
      <sheetName val="공용정보"/>
      <sheetName val="借積IQ"/>
      <sheetName val="1.현금예금"/>
      <sheetName val="유화"/>
      <sheetName val="원가기준정보"/>
      <sheetName val="원가배부작업시간"/>
      <sheetName val="admin"/>
      <sheetName val="11"/>
      <sheetName val="재고자산명세"/>
      <sheetName val="계정별실적"/>
      <sheetName val="표지"/>
      <sheetName val="공무부"/>
      <sheetName val="차액보증"/>
      <sheetName val="재공수합"/>
      <sheetName val="SALE&amp;COST"/>
      <sheetName val="NOTE 29"/>
      <sheetName val="10K4"/>
      <sheetName val="ECG"/>
      <sheetName val="외화"/>
      <sheetName val="자금동향"/>
      <sheetName val="출자현황"/>
      <sheetName val="목표대비실적(R)"/>
      <sheetName val="data"/>
      <sheetName val="118.세금과공과"/>
      <sheetName val="경제성분석"/>
      <sheetName val="#REF"/>
      <sheetName val="Reference2"/>
      <sheetName val="ICB"/>
      <sheetName val="중장비1월"/>
      <sheetName val="조립"/>
      <sheetName val="지점회의"/>
      <sheetName val="외화금융(97-03)"/>
      <sheetName val="Trans"/>
      <sheetName val="Preside"/>
      <sheetName val="#1 Basic"/>
      <sheetName val="NEWDRAW"/>
      <sheetName val="RATE"/>
      <sheetName val="사간9604"/>
      <sheetName val="접대비"/>
      <sheetName val="CIC"/>
      <sheetName val="9703"/>
      <sheetName val="Foreign Exchange Rates"/>
      <sheetName val="피엘"/>
      <sheetName val="전사집계"/>
      <sheetName val="BS(2006.09.30)전년대비 (2)"/>
      <sheetName val="Master"/>
      <sheetName val="FAB별"/>
      <sheetName val="Sheet3"/>
      <sheetName val="3110-2"/>
      <sheetName val="valuation"/>
      <sheetName val="forecasting"/>
      <sheetName val="setting"/>
      <sheetName val="fs_outlook"/>
      <sheetName val="report"/>
      <sheetName val="CP"/>
      <sheetName val="PV"/>
      <sheetName val="인원계획"/>
      <sheetName val="환율"/>
      <sheetName val="조정명세서"/>
      <sheetName val="Tables"/>
      <sheetName val="CtrlTotal"/>
      <sheetName val="조정전"/>
      <sheetName val="국내"/>
      <sheetName val="합계db"/>
      <sheetName val="단기차입금"/>
      <sheetName val="pivot monthly"/>
      <sheetName val="MEMORY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4.경비 5.영업외수지"/>
      <sheetName val="WACC"/>
      <sheetName val="선물환체결현황 (EUR)"/>
      <sheetName val="7300-1000.11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상매출금현황-수정분 A2"/>
      <sheetName val="첨부1"/>
      <sheetName val="출자한도"/>
      <sheetName val="회사제시TB"/>
      <sheetName val="ROV_Analysis"/>
      <sheetName val="문서처리전"/>
      <sheetName val="Assumptions"/>
      <sheetName val="TG9504"/>
      <sheetName val="당좌차월"/>
      <sheetName val="Code"/>
      <sheetName val="Sheet1 (3)"/>
      <sheetName val="Sheet1"/>
      <sheetName val="비율"/>
      <sheetName val="재무비율"/>
      <sheetName val="A (3)"/>
      <sheetName val="A (12)"/>
      <sheetName val="건물"/>
      <sheetName val="Setup Sheet"/>
      <sheetName val="CY05 Vol Summary with Clnt Cnts"/>
      <sheetName val="Input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INCOME STATEMENT INPUT"/>
      <sheetName val="Data Input Sheet"/>
      <sheetName val="Sens"/>
      <sheetName val="수보제한 (2)"/>
      <sheetName val="2002"/>
      <sheetName val="단가현황"/>
      <sheetName val="법인세총괄표"/>
      <sheetName val="법인세산출"/>
      <sheetName val="Employees"/>
      <sheetName val="Constants"/>
      <sheetName val="Templates"/>
      <sheetName val="개당손익0303"/>
      <sheetName val="월별판매계획(대구)"/>
      <sheetName val="Comps"/>
      <sheetName val="Sheet8"/>
      <sheetName val="자본"/>
      <sheetName val="원본-뚜레쥬르"/>
      <sheetName val="CJE"/>
      <sheetName val="Financial impact"/>
      <sheetName val="9609Aß"/>
      <sheetName val="dtxl"/>
      <sheetName val="폐토수익화 "/>
      <sheetName val="기폐기자재"/>
      <sheetName val="예적금"/>
      <sheetName val="생산직"/>
      <sheetName val="영업외손익등"/>
      <sheetName val="환율021231"/>
      <sheetName val="PLarp"/>
      <sheetName val="고정자산원본"/>
      <sheetName val="Billing &amp; Collection"/>
      <sheetName val="FOB발"/>
      <sheetName val="일위대가표"/>
      <sheetName val="미지급이자(분쟁대상)"/>
      <sheetName val="출자한도1031"/>
      <sheetName val="10월"/>
      <sheetName val="F-1,2"/>
      <sheetName val="국영"/>
      <sheetName val="현금및현금등가물1"/>
      <sheetName val="DF"/>
      <sheetName val="sch"/>
      <sheetName val="Area"/>
      <sheetName val="가공비"/>
      <sheetName val="10.31"/>
      <sheetName val="기준"/>
      <sheetName val="MNT 개발계획_최종"/>
      <sheetName val="대비"/>
      <sheetName val="Variable"/>
      <sheetName val="의왕F사"/>
      <sheetName val="가공사"/>
      <sheetName val="내역서"/>
      <sheetName val="40090004"/>
      <sheetName val="Price-adjust"/>
      <sheetName val="사장단"/>
      <sheetName val="삼양사"/>
      <sheetName val="OT실적분석표 (2)"/>
      <sheetName val="감가상각"/>
      <sheetName val="원자재(LGP SPL)"/>
      <sheetName val="원재료 수불현황"/>
      <sheetName val="2008_11"/>
      <sheetName val="2008_12"/>
      <sheetName val="2009_01"/>
      <sheetName val="2008_03까지"/>
      <sheetName val="2008_04"/>
      <sheetName val="2008_05"/>
      <sheetName val="2008_06"/>
      <sheetName val="2008_07"/>
      <sheetName val="2008_08"/>
      <sheetName val="2008_09"/>
      <sheetName val="2008_10"/>
      <sheetName val="1998 P &amp; L"/>
      <sheetName val="12월보조2"/>
      <sheetName val="F4-F7"/>
      <sheetName val="전신전화가입권"/>
      <sheetName val="95WBS"/>
      <sheetName val="RG-A"/>
      <sheetName val="Date"/>
      <sheetName val="손익계산서"/>
      <sheetName val="대차대조표"/>
      <sheetName val="Inputs"/>
      <sheetName val="기타현황"/>
      <sheetName val="Gen'l Info"/>
      <sheetName val="control sheet"/>
      <sheetName val="Sheet2"/>
      <sheetName val="1_當期시산표"/>
      <sheetName val="대구"/>
      <sheetName val="구미"/>
      <sheetName val="진천"/>
      <sheetName val="용연"/>
      <sheetName val="중연"/>
      <sheetName val="광주"/>
      <sheetName val="울산"/>
      <sheetName val="Macro"/>
      <sheetName val="언양"/>
      <sheetName val="Parameters"/>
      <sheetName val="Balance sheet"/>
      <sheetName val="대우2월"/>
      <sheetName val="Disclaimer"/>
      <sheetName val="Index"/>
      <sheetName val="lead "/>
      <sheetName val="P&amp;L"/>
      <sheetName val="Exchange Ratio Input"/>
      <sheetName val="96TOTREV"/>
      <sheetName val="Epoxy"/>
      <sheetName val="PBGA"/>
      <sheetName val="G&amp;A"/>
      <sheetName val="MKT"/>
      <sheetName val="R&amp;D"/>
      <sheetName val="Sales"/>
      <sheetName val="BaseData"/>
      <sheetName val="비용명세"/>
      <sheetName val="판매46"/>
      <sheetName val="기본사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  <sheetName val="dry "/>
      <sheetName val="F4-F7"/>
      <sheetName val="EHP 내역서"/>
      <sheetName val="Breakdown"/>
      <sheetName val="건축"/>
      <sheetName val="Receive Data"/>
      <sheetName val="11월일정계획"/>
      <sheetName val="_견적서4"/>
      <sheetName val="03년도_계획3"/>
      <sheetName val="전년_대비3"/>
      <sheetName val="30단(손보)_(2)3"/>
      <sheetName val="방포사(손보)_(2)3"/>
      <sheetName val="XL4Poppy_(2)3"/>
      <sheetName val="XL4Poppy_(3)3"/>
      <sheetName val="장기투자_계획및_예산3"/>
      <sheetName val="장기투자_계획_항목별_내용3"/>
      <sheetName val="4급_지로3"/>
      <sheetName val="LEAD_SHEET_(K상각후회수율)3"/>
      <sheetName val="Customer_Databas3"/>
      <sheetName val="118_세금과공과2"/>
      <sheetName val="4_경비_5_영업외수지2"/>
      <sheetName val="I_설계조건2"/>
      <sheetName val="Financial_impact2"/>
      <sheetName val="WACC_Poland2"/>
      <sheetName val="WACC_Korea2"/>
      <sheetName val="Actual_data2"/>
      <sheetName val="8월_부서별_관리판매비실적2"/>
      <sheetName val="2-2_매출분석2"/>
      <sheetName val="RM_pallet(2)2"/>
      <sheetName val="RM_stafel(1)2"/>
      <sheetName val="Bloomberg_Paste2"/>
      <sheetName val="Staff_Cost2"/>
      <sheetName val="Bank_charge2"/>
      <sheetName val="Notes_2"/>
      <sheetName val="History_input2"/>
      <sheetName val="Financial_statements2"/>
      <sheetName val="07-29기_공개모집병_3"/>
      <sheetName val="계급별현황_(2)3"/>
      <sheetName val="Customize_Your_Purchase_Order2"/>
      <sheetName val="Purchase_Order2"/>
      <sheetName val="공문_2"/>
      <sheetName val="HR_Final1"/>
      <sheetName val="Aug_20041"/>
      <sheetName val="ITB_COST1"/>
      <sheetName val="Inv__LS1"/>
      <sheetName val="BW_(원본_080401)"/>
      <sheetName val="9_16~10_6"/>
      <sheetName val="[DEC_DH_x005f_x0018_[DEC_DHDSR0_xls1"/>
      <sheetName val="_DEC_DH_x005f_x0018__DEC_DHDSR0_xls1"/>
      <sheetName val="매각대상자산_청산가치"/>
      <sheetName val="판매_DAT"/>
      <sheetName val="가설,2차WS_idea-list"/>
      <sheetName val="공사비_내역_(가)"/>
      <sheetName val="Action_Plan"/>
      <sheetName val="Control_Sheet"/>
      <sheetName val="환율_및_참고"/>
      <sheetName val="CC_Down_load_0716"/>
      <sheetName val="관세-기금_효과"/>
      <sheetName val="PILOT품"/>
      <sheetName val="M96현황-동아"/>
      <sheetName val="96제조"/>
      <sheetName val="건설가"/>
      <sheetName val="과목별 집계표"/>
      <sheetName val="10K4"/>
      <sheetName val="3110-2"/>
      <sheetName val="BEND LOSS"/>
      <sheetName val="CAL."/>
      <sheetName val="발주요약"/>
      <sheetName val="도급예산표지(총체)"/>
      <sheetName val="도급예산표지(1차)"/>
      <sheetName val="도급예산서(제1차)"/>
      <sheetName val="도급예산내역서(총체분)"/>
      <sheetName val="수량조서(1차)"/>
      <sheetName val="수량조서(총체)"/>
      <sheetName val="spread"/>
      <sheetName val="25_(4_1).일반사채 내역_원화"/>
      <sheetName val="수불명세서"/>
      <sheetName val="Hua Yang Quarterly"/>
      <sheetName val="SteamTG"/>
      <sheetName val="CIC"/>
      <sheetName val="결손금"/>
      <sheetName val="연장집계 (2)"/>
      <sheetName val="자사주펀드(대신)"/>
      <sheetName val="Consolidated Financials"/>
      <sheetName val="기타현황"/>
      <sheetName val="실매출과총이익"/>
      <sheetName val="tsuga"/>
      <sheetName val="붙임2-1  지급조서명세서(2001년분)"/>
      <sheetName val="출금실적"/>
      <sheetName val="KY_LEE1"/>
      <sheetName val="여신_(2)1"/>
      <sheetName val="회사현황_(2)1"/>
      <sheetName val="96월경계_(2)1"/>
      <sheetName val="_°ßÀû¼­1"/>
      <sheetName val="1995년_섹터별_매출1"/>
      <sheetName val="Ship_Advice1"/>
      <sheetName val="2-1_제품군별계획대비실적(B_A)1"/>
      <sheetName val="FX_Rates1"/>
      <sheetName val="완성차_미수금1"/>
      <sheetName val="아울렛_농산벤더1"/>
      <sheetName val="Daily_RPT1"/>
      <sheetName val="Currency_Rates1"/>
      <sheetName val="Country_Totals1"/>
      <sheetName val="NH_&amp;_NHP_Spes_1"/>
      <sheetName val="Budget_2005_-_20071"/>
      <sheetName val="BS(2006_09_30)전년대비_(2)1"/>
      <sheetName val="Normal_Case"/>
      <sheetName val="Control_Sheet1"/>
      <sheetName val="유화"/>
      <sheetName val="제조원가명세서"/>
      <sheetName val="보정사항"/>
      <sheetName val="Intro"/>
      <sheetName val="계급별현황_(枵⿤_x0000_"/>
      <sheetName val="계급별현황_(枵ざ_x0000_"/>
      <sheetName val="계급별현황_(ËŰ"/>
      <sheetName val="CHANDL"/>
      <sheetName val="A1"/>
      <sheetName val="심의위원명단"/>
      <sheetName val="특기사항"/>
      <sheetName val="p.mgmt"/>
      <sheetName val="Chart of Accounts"/>
      <sheetName val="BSD _2_"/>
      <sheetName val="9GNG운반"/>
      <sheetName val="신표지1"/>
      <sheetName val="_x0000__x0004__x0000__x0004__x0000_퀜۪_x0010__x0000__x0000_Ȥ_x0000__x0000__x0002__x0000__x0000__x0000_교_x0000_"/>
      <sheetName val="Funding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>
        <row r="33">
          <cell r="B33" t="str">
            <v>구분</v>
          </cell>
        </row>
      </sheetData>
      <sheetData sheetId="68">
        <row r="33">
          <cell r="B33" t="str">
            <v>구분</v>
          </cell>
        </row>
      </sheetData>
      <sheetData sheetId="69">
        <row r="33">
          <cell r="B33" t="str">
            <v>구분</v>
          </cell>
        </row>
      </sheetData>
      <sheetData sheetId="70">
        <row r="33">
          <cell r="B33" t="str">
            <v>구분</v>
          </cell>
        </row>
      </sheetData>
      <sheetData sheetId="71">
        <row r="33">
          <cell r="B33" t="str">
            <v>구분</v>
          </cell>
        </row>
      </sheetData>
      <sheetData sheetId="72">
        <row r="33">
          <cell r="B33" t="str">
            <v>구분</v>
          </cell>
        </row>
      </sheetData>
      <sheetData sheetId="73">
        <row r="33">
          <cell r="B33" t="str">
            <v>구분</v>
          </cell>
        </row>
      </sheetData>
      <sheetData sheetId="74">
        <row r="33">
          <cell r="B33" t="str">
            <v>구분</v>
          </cell>
        </row>
      </sheetData>
      <sheetData sheetId="75">
        <row r="33">
          <cell r="B33" t="str">
            <v>구분</v>
          </cell>
        </row>
      </sheetData>
      <sheetData sheetId="76">
        <row r="33">
          <cell r="B33" t="str">
            <v>구분</v>
          </cell>
        </row>
      </sheetData>
      <sheetData sheetId="77">
        <row r="33">
          <cell r="B33" t="str">
            <v>구분</v>
          </cell>
        </row>
      </sheetData>
      <sheetData sheetId="78">
        <row r="33">
          <cell r="B33" t="str">
            <v>구분</v>
          </cell>
        </row>
      </sheetData>
      <sheetData sheetId="79">
        <row r="33">
          <cell r="B33" t="str">
            <v>구분</v>
          </cell>
        </row>
      </sheetData>
      <sheetData sheetId="80">
        <row r="33">
          <cell r="B33" t="str">
            <v>구분</v>
          </cell>
        </row>
      </sheetData>
      <sheetData sheetId="81">
        <row r="33">
          <cell r="B33" t="str">
            <v>구분</v>
          </cell>
        </row>
      </sheetData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>
        <row r="33">
          <cell r="B33" t="str">
            <v>구분</v>
          </cell>
        </row>
      </sheetData>
      <sheetData sheetId="87">
        <row r="33">
          <cell r="B33" t="str">
            <v>구분</v>
          </cell>
        </row>
      </sheetData>
      <sheetData sheetId="88">
        <row r="33">
          <cell r="B33" t="str">
            <v>구분</v>
          </cell>
        </row>
      </sheetData>
      <sheetData sheetId="89">
        <row r="33">
          <cell r="B33" t="str">
            <v>구분</v>
          </cell>
        </row>
      </sheetData>
      <sheetData sheetId="90">
        <row r="33">
          <cell r="B33" t="str">
            <v>구분</v>
          </cell>
        </row>
      </sheetData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33">
          <cell r="B33" t="str">
            <v>구분</v>
          </cell>
        </row>
      </sheetData>
      <sheetData sheetId="110">
        <row r="33">
          <cell r="B33" t="str">
            <v>구분</v>
          </cell>
        </row>
      </sheetData>
      <sheetData sheetId="111">
        <row r="33">
          <cell r="B33" t="str">
            <v>구분</v>
          </cell>
        </row>
      </sheetData>
      <sheetData sheetId="112">
        <row r="33">
          <cell r="B33" t="str">
            <v>구분</v>
          </cell>
        </row>
      </sheetData>
      <sheetData sheetId="113">
        <row r="33">
          <cell r="B33" t="str">
            <v>구분</v>
          </cell>
        </row>
      </sheetData>
      <sheetData sheetId="114">
        <row r="33">
          <cell r="B33" t="str">
            <v>구분</v>
          </cell>
        </row>
      </sheetData>
      <sheetData sheetId="115">
        <row r="33">
          <cell r="B33" t="str">
            <v>구분</v>
          </cell>
        </row>
      </sheetData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>
        <row r="33">
          <cell r="B33" t="str">
            <v>구분</v>
          </cell>
        </row>
      </sheetData>
      <sheetData sheetId="129">
        <row r="33">
          <cell r="B33" t="str">
            <v>구분</v>
          </cell>
        </row>
      </sheetData>
      <sheetData sheetId="130">
        <row r="33">
          <cell r="B33" t="str">
            <v>구분</v>
          </cell>
        </row>
      </sheetData>
      <sheetData sheetId="131">
        <row r="33">
          <cell r="B33" t="str">
            <v>구분</v>
          </cell>
        </row>
      </sheetData>
      <sheetData sheetId="132">
        <row r="33">
          <cell r="B33" t="str">
            <v>구분</v>
          </cell>
        </row>
      </sheetData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>
        <row r="33">
          <cell r="B33" t="str">
            <v>구분</v>
          </cell>
        </row>
      </sheetData>
      <sheetData sheetId="828">
        <row r="33">
          <cell r="B33" t="str">
            <v>구분</v>
          </cell>
        </row>
      </sheetData>
      <sheetData sheetId="829"/>
      <sheetData sheetId="830"/>
      <sheetData sheetId="831">
        <row r="33">
          <cell r="B33" t="str">
            <v>구분</v>
          </cell>
        </row>
      </sheetData>
      <sheetData sheetId="832">
        <row r="33">
          <cell r="B33" t="str">
            <v>구분</v>
          </cell>
        </row>
      </sheetData>
      <sheetData sheetId="833">
        <row r="33">
          <cell r="B33" t="str">
            <v>구분</v>
          </cell>
        </row>
      </sheetData>
      <sheetData sheetId="834"/>
      <sheetData sheetId="835"/>
      <sheetData sheetId="836"/>
      <sheetData sheetId="837"/>
      <sheetData sheetId="838"/>
      <sheetData sheetId="839">
        <row r="33">
          <cell r="B33" t="str">
            <v>구분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 refreshError="1"/>
      <sheetData sheetId="940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/>
      <sheetData sheetId="962">
        <row r="33">
          <cell r="B33" t="str">
            <v>구분</v>
          </cell>
        </row>
      </sheetData>
      <sheetData sheetId="963">
        <row r="33">
          <cell r="B33" t="str">
            <v>구분</v>
          </cell>
        </row>
      </sheetData>
      <sheetData sheetId="964">
        <row r="33">
          <cell r="B33" t="str">
            <v>구분</v>
          </cell>
        </row>
      </sheetData>
      <sheetData sheetId="965"/>
      <sheetData sheetId="966">
        <row r="33">
          <cell r="B33" t="str">
            <v>구분</v>
          </cell>
        </row>
      </sheetData>
      <sheetData sheetId="967">
        <row r="33">
          <cell r="B33" t="str">
            <v>구분</v>
          </cell>
        </row>
      </sheetData>
      <sheetData sheetId="968">
        <row r="33">
          <cell r="B33" t="str">
            <v>구분</v>
          </cell>
        </row>
      </sheetData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  <sheetName val="건물"/>
      <sheetName val="Code"/>
      <sheetName val="tax1"/>
      <sheetName val="BS(Don't Prt)"/>
      <sheetName val="3110-2"/>
      <sheetName val="Working"/>
      <sheetName val="조정명세서"/>
      <sheetName val="SEV"/>
      <sheetName val="손익분석"/>
      <sheetName val="PRT_BS"/>
      <sheetName val="PRT_PL"/>
      <sheetName val="손익예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Accretion dilution analysis 020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  <sheetName val="사업계획서 (2)"/>
      <sheetName val="Sheet3"/>
      <sheetName val="Account_Code"/>
      <sheetName val="연결Mapping"/>
      <sheetName val="Storage"/>
      <sheetName val="NTA adjustment calc"/>
      <sheetName val="전체실적"/>
      <sheetName val="통계자료"/>
      <sheetName val="계정"/>
      <sheetName val="거래처"/>
      <sheetName val="조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forecasted_BS"/>
      <sheetName val="forecasted_IS"/>
      <sheetName val="BAU-ITEMLIST"/>
      <sheetName val="Sheet1"/>
      <sheetName val="제조98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Holidays"/>
      <sheetName val="Margins"/>
      <sheetName val="SUD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BAL(이력관리)"/>
      <sheetName val="기초자료"/>
      <sheetName val="수입"/>
      <sheetName val="차액보증"/>
      <sheetName val="OD5000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Marshal"/>
      <sheetName val="Revenue Model Feed"/>
      <sheetName val="BS07.05"/>
      <sheetName val="BS07.04"/>
      <sheetName val="조건"/>
      <sheetName val="환율"/>
      <sheetName val="인력현황2000"/>
      <sheetName val="9월15원본"/>
      <sheetName val="중연"/>
      <sheetName val="매입Data"/>
      <sheetName val="매출Data"/>
      <sheetName val="jan"/>
      <sheetName val="MRS세부"/>
      <sheetName val="물량산출근거"/>
      <sheetName val="세목별"/>
      <sheetName val="0102"/>
      <sheetName val="기타"/>
      <sheetName val="대행업체현황"/>
      <sheetName val="하이마트 주소록"/>
      <sheetName val="입고(VCR)"/>
      <sheetName val="DOM TDD12"/>
      <sheetName val="생산"/>
      <sheetName val="전자SM담당명부"/>
      <sheetName val="VLOOK"/>
      <sheetName val="DS-최종"/>
      <sheetName val="94-96"/>
      <sheetName val="과목별 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  <sheetName val="MOTOR"/>
      <sheetName val="YOEMAGUM"/>
      <sheetName val="95WB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  <sheetName val="현금경비중역"/>
      <sheetName val="요약PL"/>
      <sheetName val="월확9601"/>
      <sheetName val="가격조사서"/>
      <sheetName val="118.세금과공과"/>
      <sheetName val="108.수선비"/>
      <sheetName val="$bhp"/>
      <sheetName val="Sheet10"/>
      <sheetName val="CashFlow(중간집계)"/>
      <sheetName val="세율등"/>
      <sheetName val="YOEMAGUM"/>
      <sheetName val="공정불량LIST"/>
      <sheetName val="7_(2)1"/>
      <sheetName val="7__2_1"/>
      <sheetName val="Report_Setup"/>
      <sheetName val="#1_Basic"/>
      <sheetName val="OWNER-1_(2)"/>
      <sheetName val="MethodB"/>
      <sheetName val="자재코드"/>
      <sheetName val="DX220LC_M-BOM"/>
      <sheetName val="List"/>
      <sheetName val="MethodC"/>
      <sheetName val="S225NLC-V"/>
      <sheetName val="S300V-MBOM"/>
      <sheetName val="WELDING"/>
      <sheetName val="프로젝트_LIST"/>
      <sheetName val="Sheet11"/>
      <sheetName val="중기"/>
      <sheetName val="입고단가기준"/>
      <sheetName val="7_(2)2"/>
      <sheetName val="7__2_2"/>
      <sheetName val="Report_Setup1"/>
      <sheetName val="#1_Basic1"/>
      <sheetName val="OWNER-1_(2)1"/>
      <sheetName val="일위대가목차"/>
      <sheetName val="97손익계획"/>
      <sheetName val="동해title"/>
      <sheetName val="비가동-20"/>
      <sheetName val="ITEM-LIST"/>
      <sheetName val="MCS"/>
      <sheetName val="BS"/>
      <sheetName val="CRITERIA1"/>
      <sheetName val="CRITERIA2"/>
      <sheetName val="CRITERIA3"/>
      <sheetName val="재료비_매출원가"/>
      <sheetName val="장기차입금"/>
      <sheetName val="향후예상"/>
      <sheetName val="4.경비 5.영업외수지"/>
      <sheetName val="주간기성"/>
      <sheetName val="기본"/>
      <sheetName val="팀_업체별_월기성실적1"/>
      <sheetName val="팀_업체별_시공의뢰1"/>
      <sheetName val="4_경비_5_영업외수지"/>
      <sheetName val="경수97_02"/>
      <sheetName val="태경,동양_각각"/>
      <sheetName val="배서어음명세서"/>
      <sheetName val="^Control^"/>
      <sheetName val="가공MH"/>
      <sheetName val="적용환율"/>
      <sheetName val="집계표"/>
      <sheetName val="환율"/>
      <sheetName val="H400"/>
      <sheetName val="가격합의서"/>
      <sheetName val="10매출"/>
      <sheetName val="DATA99"/>
      <sheetName val="T6-6(2)"/>
      <sheetName val="Customer List"/>
      <sheetName val="Supply List"/>
      <sheetName val="ITEMS"/>
      <sheetName val="Info"/>
      <sheetName val="LC Input"/>
      <sheetName val="Power"/>
      <sheetName val="Inputs"/>
      <sheetName val="Network"/>
      <sheetName val="Control"/>
      <sheetName val="Per Cab Info"/>
      <sheetName val="Table"/>
      <sheetName val="major"/>
      <sheetName val="2 카드채권(대출포함)"/>
      <sheetName val="ROOMS"/>
      <sheetName val="MAINT. &amp; UTILITIES"/>
      <sheetName val="견적구분"/>
      <sheetName val="수선비"/>
      <sheetName val="본부_월별"/>
      <sheetName val="해외 기술훈련비 (합계)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  <sheetName val="공통매입원장"/>
      <sheetName val="BSLA"/>
      <sheetName val="연결정보"/>
      <sheetName val="영화별rawdata"/>
      <sheetName val="시점수정"/>
      <sheetName val="가족수당"/>
      <sheetName val="상조회"/>
      <sheetName val="소득세"/>
      <sheetName val="SALTAB97"/>
      <sheetName val="의보"/>
      <sheetName val="생산직잔업"/>
      <sheetName val="WI"/>
      <sheetName val="Sheet2_(2)"/>
      <sheetName val="시실누(모)_"/>
      <sheetName val="환율"/>
      <sheetName val="호프"/>
      <sheetName val="내역서"/>
      <sheetName val="현장경비"/>
      <sheetName val="T&amp;C"/>
      <sheetName val="유형자산증가"/>
      <sheetName val="3"/>
      <sheetName val="검사표"/>
      <sheetName val="원가배분01년(등본)"/>
      <sheetName val="Back Data 1"/>
      <sheetName val="학습율"/>
      <sheetName val="수입부품-견적"/>
      <sheetName val="국내입고"/>
      <sheetName val="MSQ"/>
      <sheetName val="96갑지"/>
      <sheetName val="118.세금과공과"/>
      <sheetName val="10고객별 담당자"/>
      <sheetName val="07DATA"/>
      <sheetName val="11월출고"/>
      <sheetName val="1_05고객별 담당자"/>
      <sheetName val="1_05수익성대비표"/>
      <sheetName val="생산량"/>
      <sheetName val="총투자비산정"/>
      <sheetName val="본사업"/>
      <sheetName val="수h"/>
      <sheetName val="기업평가"/>
      <sheetName val="견적공통"/>
      <sheetName val="부정형평가"/>
      <sheetName val="재공품평가"/>
      <sheetName val="제품(수출)매출"/>
      <sheetName val="덕성P"/>
      <sheetName val="연체대출"/>
      <sheetName val="입력자료"/>
      <sheetName val="97년제4기재무제표(출력).xls"/>
      <sheetName val="양식"/>
      <sheetName val="예비총괄"/>
      <sheetName val="자재및업무개선"/>
      <sheetName val="2002-03"/>
      <sheetName val="고수익"/>
      <sheetName val="월별생산"/>
      <sheetName val="계정분류"/>
      <sheetName val="재료비"/>
      <sheetName val="단가산출"/>
      <sheetName val="사월"/>
      <sheetName val="삼월"/>
      <sheetName val="오월"/>
      <sheetName val="이월"/>
      <sheetName val="일월"/>
      <sheetName val="MM"/>
      <sheetName val="관리대장(2001장비)"/>
      <sheetName val="2-2.매출분석"/>
      <sheetName val="가격비"/>
      <sheetName val="99판매상세"/>
      <sheetName val="가.인건비산출근거(관리직급여표)"/>
      <sheetName val="나.인건비산출근거(운영직급여표)"/>
      <sheetName val="ttt"/>
      <sheetName val="미수이자"/>
      <sheetName val="Area"/>
      <sheetName val="Template"/>
      <sheetName val="급여대장(관리)"/>
      <sheetName val="g. Rent Roll"/>
      <sheetName val="개방형"/>
      <sheetName val="손익분기점_데이터3"/>
      <sheetName val="14_광주_원가배부Ⅲ3"/>
      <sheetName val="손익계산서_raw_data2"/>
      <sheetName val="7_31_(2)2"/>
      <sheetName val="퇴직급여02_(2)2"/>
      <sheetName val="제조원가계산서_(2)2"/>
      <sheetName val="부서별손익_(부)2"/>
      <sheetName val="24_보증금(전신전화가입권)3"/>
      <sheetName val="E_LEAD2"/>
      <sheetName val="1차_매출원가2"/>
      <sheetName val="13_공제수익,_14__공제비용2"/>
      <sheetName val="4_대출금이자계산2"/>
      <sheetName val="2_부문별추정손익2"/>
      <sheetName val="9_신용기타비용2"/>
      <sheetName val="8_신용기타수익2"/>
      <sheetName val="1_연말추정사업2"/>
      <sheetName val="5_예수금이자계산2"/>
      <sheetName val="7_예치금이자계산2"/>
      <sheetName val="15__판매관리비2"/>
      <sheetName val="3_종합자금(신용-운용)2"/>
      <sheetName val="3-3_조달(일반)2"/>
      <sheetName val="17_교육지원__법인세2"/>
      <sheetName val="6_차입금이자계산2"/>
      <sheetName val="6_국내BW2"/>
      <sheetName val="A410~A420_검토정산표2"/>
      <sheetName val="코스모공장_(어음)2"/>
      <sheetName val="2_대외공문2"/>
      <sheetName val="list_prices2"/>
      <sheetName val="A_(3)2"/>
      <sheetName val="신고서_전2"/>
      <sheetName val="25_보증금(임차보증금외)2"/>
      <sheetName val="Korea_Sign-Internal2"/>
      <sheetName val="control_sheet2"/>
      <sheetName val="Customer_Databas2"/>
      <sheetName val="1_외주공사2"/>
      <sheetName val="2_직영공사2"/>
      <sheetName val="Analysis_WR_12"/>
      <sheetName val="3__BSC_NC_ratio2"/>
      <sheetName val="00년_계획전망2"/>
      <sheetName val="임직원_기본인사사항2"/>
      <sheetName val="INST_TABLECOVER"/>
      <sheetName val="양식(최종)_(2)"/>
      <sheetName val="06년예상보험료_(2)"/>
      <sheetName val="Initial_Input_Variable2"/>
      <sheetName val="17_공제수익비용"/>
      <sheetName val="20_교육지원비,법인세"/>
      <sheetName val="21_대손충당금"/>
      <sheetName val="4_매출액"/>
      <sheetName val="5_매출원가"/>
      <sheetName val="1_사업"/>
      <sheetName val="2-1_신용손익"/>
      <sheetName val="2-2_일반손익"/>
      <sheetName val="6_수탁수수료"/>
      <sheetName val="16_신용기타비용"/>
      <sheetName val="15_신용기타수익"/>
      <sheetName val="11_신용기타이자"/>
      <sheetName val="3_운용(신용)"/>
      <sheetName val="3-1_운용(일반)"/>
      <sheetName val="14_예치금유가증권이자"/>
      <sheetName val="9_일반기타비용"/>
      <sheetName val="8_일반기타수익"/>
      <sheetName val="7_일반수수료"/>
      <sheetName val="18_판관비"/>
      <sheetName val="19_판매경비"/>
      <sheetName val="108_수선비1"/>
      <sheetName val="1_육계매출_Overall_Test"/>
      <sheetName val="2_육가공매출_Overall_Test"/>
      <sheetName val="조회서송부_LIST"/>
      <sheetName val="조회서_(2)"/>
      <sheetName val="조회서_(3)"/>
      <sheetName val="조회서_(4)"/>
      <sheetName val="조회서_(5)"/>
      <sheetName val="조회서_(6)"/>
      <sheetName val="특정현금과_예금"/>
      <sheetName val="4b_Consolidated_PL"/>
      <sheetName val="Sheet1_(3)"/>
      <sheetName val="Back_Data_1"/>
      <sheetName val="인건비 내역서"/>
      <sheetName val="Tickmarks"/>
      <sheetName val="종합_SP"/>
      <sheetName val="종합_MP"/>
      <sheetName val="무림SP_상세"/>
      <sheetName val="무림페이퍼_상세"/>
      <sheetName val="종합"/>
      <sheetName val="매출채권"/>
      <sheetName val="매출채권(집계)"/>
      <sheetName val="외상매출금 합계표(조회서 refer) "/>
      <sheetName val="대체적인 절차 refer(외상매출금)"/>
      <sheetName val="국내외상매출금(S)"/>
      <sheetName val="국내외상매출금(P)"/>
      <sheetName val="국내외상매출(B)"/>
      <sheetName val="받을어음 합계표(조회서 refer)"/>
      <sheetName val="받을어음(S)"/>
      <sheetName val="받을어음(P)"/>
      <sheetName val="받을어음(B)"/>
      <sheetName val="구매카드"/>
      <sheetName val="memo"/>
      <sheetName val="9월제조원가"/>
      <sheetName val="리드"/>
      <sheetName val="감사인검토내역(PAJE)"/>
      <sheetName val="팀별"/>
      <sheetName val="1월"/>
      <sheetName val="2월"/>
      <sheetName val="3월"/>
      <sheetName val="4월"/>
      <sheetName val="5월"/>
      <sheetName val="6월"/>
      <sheetName val="7월"/>
      <sheetName val="9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채권9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입금9월"/>
      <sheetName val="수금조건"/>
      <sheetName val="한도"/>
      <sheetName val="10월"/>
      <sheetName val="채권10월"/>
      <sheetName val="입금10월"/>
      <sheetName val="11월"/>
      <sheetName val="채권11월"/>
      <sheetName val="입금11월"/>
      <sheetName val="12월"/>
      <sheetName val="12월채권"/>
      <sheetName val="입금12월"/>
      <sheetName val="96상입"/>
      <sheetName val="전체"/>
      <sheetName val="매출1"/>
      <sheetName val="입금1"/>
      <sheetName val="채권1"/>
      <sheetName val="기일1"/>
      <sheetName val="매출2"/>
      <sheetName val="입금2"/>
      <sheetName val="채권2"/>
      <sheetName val="기일2"/>
      <sheetName val="매출3"/>
      <sheetName val="입금3"/>
      <sheetName val="채권3"/>
      <sheetName val="기일3"/>
      <sheetName val="매출4"/>
      <sheetName val="입금4"/>
      <sheetName val="채권4"/>
      <sheetName val="기일4"/>
      <sheetName val="매출5"/>
      <sheetName val="입금5"/>
      <sheetName val="채권5"/>
      <sheetName val="기일5"/>
      <sheetName val="매출6"/>
      <sheetName val="입금6"/>
      <sheetName val="채권6"/>
      <sheetName val="기일6"/>
      <sheetName val="매출7"/>
      <sheetName val="입금7"/>
      <sheetName val="채권7"/>
      <sheetName val="기일7"/>
      <sheetName val="현금및현금등가물 (총괄)"/>
      <sheetName val="현금및현금등가물 (서울)"/>
      <sheetName val="현금및현금등가물 (부산)"/>
      <sheetName val="유형자산총괄"/>
      <sheetName val="유형자산(서울)"/>
      <sheetName val="유형자산(부산)"/>
      <sheetName val="퇴충"/>
      <sheetName val="퇴충overall"/>
      <sheetName val="퇴충배부"/>
      <sheetName val="자본"/>
      <sheetName val="판관비"/>
      <sheetName val="TUL"/>
      <sheetName val="발행TEST"/>
      <sheetName val="발행TEST (2)"/>
      <sheetName val="발행TEST(부산)"/>
      <sheetName val="기타당좌자산(총괄)"/>
      <sheetName val="기타당좌자산(서울)"/>
      <sheetName val="기타당좌자산(부산)"/>
      <sheetName val="기타유동부채-총괄"/>
      <sheetName val="기타유동부채-서울"/>
      <sheetName val="기타유동부채-부산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99발견사항"/>
      <sheetName val="발견사항"/>
      <sheetName val="만기 (2)"/>
      <sheetName val="She_x0000__x0000_2"/>
      <sheetName val="꺐윂"/>
      <sheetName val="총괄(회사)"/>
      <sheetName val="전산기기최종"/>
      <sheetName val="집기비품최종"/>
      <sheetName val="만기0701"/>
      <sheetName val="99지분법평가ﾐ쟿"/>
      <sheetName val="COMBINED"/>
      <sheetName val="VALSTAT"/>
      <sheetName val="부재료입고집계"/>
      <sheetName val="7 _2_"/>
      <sheetName val="7 (2)"/>
      <sheetName val="P50.subsequent"/>
      <sheetName val="손익합산"/>
      <sheetName val="지분법적용투자주식"/>
      <sheetName val="연결분개(거래.Ʉ_x0000_₎㔀"/>
      <sheetName val="ʉ_x0000_䀀"/>
      <sheetName val="(참고)개인별 임금인상안"/>
      <sheetName val="(참고)DC형 선택자 퇴직금 추계"/>
      <sheetName val="제품별원가분석"/>
      <sheetName val="안산기계장치"/>
      <sheetName val="할증 "/>
      <sheetName val="原价计算表"/>
      <sheetName val="Significant Processes"/>
      <sheetName val="참고"/>
      <sheetName val="A"/>
      <sheetName val="0814_5만이하"/>
      <sheetName val="실사"/>
      <sheetName val="상품원가피벗"/>
      <sheetName val="She"/>
      <sheetName val="She??2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Margins"/>
      <sheetName val="2.2"/>
      <sheetName val="2.2 Yrly Comparison"/>
      <sheetName val="5. BSC Developmt"/>
      <sheetName val="외화"/>
      <sheetName val="자금동향"/>
      <sheetName val="Configuration"/>
      <sheetName val="기본"/>
      <sheetName val="은행"/>
      <sheetName val="PL(일반)"/>
      <sheetName val="CAJE.CRJE"/>
      <sheetName val="Tickmarks "/>
      <sheetName val="관세"/>
      <sheetName val="취득 처분명세_반기"/>
      <sheetName val="SUMMARY"/>
      <sheetName val="한세A4PL"/>
      <sheetName val="3110-2"/>
      <sheetName val="유형"/>
      <sheetName val="고정부채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분석"/>
      <sheetName val="손익계산서 (3)"/>
      <sheetName val="폐토수익화 "/>
      <sheetName val="BA"/>
      <sheetName val="보고"/>
      <sheetName val="수처리사업"/>
      <sheetName val="1995년 섹터별 매출"/>
      <sheetName val="대출금"/>
      <sheetName val="2311 재무제표검토 Worksheet의 워크시트"/>
      <sheetName val="Inputs"/>
      <sheetName val="단기차입금"/>
      <sheetName val="StandAlne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적용환율"/>
      <sheetName val="C-Lead"/>
      <sheetName val="WACC"/>
      <sheetName val="8220"/>
      <sheetName val="97년추정손익계산서"/>
      <sheetName val="Assumption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pre-anal손익계산서"/>
      <sheetName val="pre-anal대차대조표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노무비"/>
      <sheetName val="종합일지"/>
      <sheetName val="6월 내수"/>
      <sheetName val="6월 내수_편집"/>
      <sheetName val="Parameters"/>
      <sheetName val="Admin"/>
      <sheetName val="01Q4 RATE"/>
      <sheetName val="공정자료"/>
      <sheetName val="STALL회전율"/>
      <sheetName val="보증MH"/>
      <sheetName val="유형자료"/>
      <sheetName val="기감액자산"/>
      <sheetName val="설비-자산"/>
      <sheetName val="불용자산list"/>
      <sheetName val="이연법인세차"/>
      <sheetName val="설계내역서"/>
      <sheetName val="미국"/>
      <sheetName val="설계예산서"/>
      <sheetName val="BOQ.vts"/>
      <sheetName val="당좌차월"/>
      <sheetName val="유림골조"/>
      <sheetName val="계수시트"/>
      <sheetName val="14_광주_원가배부Ⅲ4"/>
      <sheetName val="7_31_(2)3"/>
      <sheetName val="손익분기점_데이터4"/>
      <sheetName val="손익계산서_raw_data3"/>
      <sheetName val="부서별손익_(부)3"/>
      <sheetName val="퇴직급여02_(2)3"/>
      <sheetName val="제조원가계산서_(2)3"/>
      <sheetName val="24_보증금(전신전화가입권)4"/>
      <sheetName val="1차_매출원가3"/>
      <sheetName val="6_국내BW3"/>
      <sheetName val="2_대외공문3"/>
      <sheetName val="list_prices3"/>
      <sheetName val="A_(3)3"/>
      <sheetName val="신고서_전3"/>
      <sheetName val="E_LEAD3"/>
      <sheetName val="A410~A420_검토정산표3"/>
      <sheetName val="13_공제수익,_14__공제비용3"/>
      <sheetName val="4_대출금이자계산3"/>
      <sheetName val="2_부문별추정손익3"/>
      <sheetName val="9_신용기타비용3"/>
      <sheetName val="8_신용기타수익3"/>
      <sheetName val="1_연말추정사업3"/>
      <sheetName val="5_예수금이자계산3"/>
      <sheetName val="7_예치금이자계산3"/>
      <sheetName val="15__판매관리비3"/>
      <sheetName val="3_종합자금(신용-운용)3"/>
      <sheetName val="3-3_조달(일반)3"/>
      <sheetName val="17_교육지원__법인세3"/>
      <sheetName val="6_차입금이자계산3"/>
      <sheetName val="1_외주공사3"/>
      <sheetName val="2_직영공사3"/>
      <sheetName val="Customer_Databas3"/>
      <sheetName val="코스모공장_(어음)3"/>
      <sheetName val="25_보증금(임차보증금외)3"/>
      <sheetName val="Korea_Sign-Internal3"/>
      <sheetName val="control_sheet3"/>
      <sheetName val="Analysis_WR_13"/>
      <sheetName val="3__BSC_NC_ratio3"/>
      <sheetName val="00년_계획전망3"/>
      <sheetName val="Initial_Input_Variable3"/>
      <sheetName val="시실누(모)_1"/>
      <sheetName val="Sheet2_(2)1"/>
      <sheetName val="임직원_기본인사사항3"/>
      <sheetName val="INST_TABLECOVER1"/>
      <sheetName val="양식(최종)_(2)1"/>
      <sheetName val="06년예상보험료_(2)1"/>
      <sheetName val="17_공제수익비용1"/>
      <sheetName val="20_교육지원비,법인세1"/>
      <sheetName val="21_대손충당금1"/>
      <sheetName val="4_매출액1"/>
      <sheetName val="5_매출원가1"/>
      <sheetName val="1_사업1"/>
      <sheetName val="2-1_신용손익1"/>
      <sheetName val="2-2_일반손익1"/>
      <sheetName val="6_수탁수수료1"/>
      <sheetName val="16_신용기타비용1"/>
      <sheetName val="15_신용기타수익1"/>
      <sheetName val="11_신용기타이자1"/>
      <sheetName val="3_운용(신용)1"/>
      <sheetName val="3-1_운용(일반)1"/>
      <sheetName val="14_예치금유가증권이자1"/>
      <sheetName val="9_일반기타비용1"/>
      <sheetName val="8_일반기타수익1"/>
      <sheetName val="7_일반수수료1"/>
      <sheetName val="18_판관비1"/>
      <sheetName val="19_판매경비1"/>
      <sheetName val="조회서송부_LIST1"/>
      <sheetName val="108_수선비2"/>
      <sheetName val="Sheet1_(3)1"/>
      <sheetName val="Ship_Advice"/>
      <sheetName val="1_육계매출_Overall_Test1"/>
      <sheetName val="2_육가공매출_Overall_Test1"/>
      <sheetName val="조회서_(2)1"/>
      <sheetName val="조회서_(3)1"/>
      <sheetName val="조회서_(4)1"/>
      <sheetName val="조회서_(5)1"/>
      <sheetName val="조회서_(6)1"/>
      <sheetName val="특정현금과_예금1"/>
      <sheetName val="4b_Consolidated_PL1"/>
      <sheetName val="Back_Data_11"/>
      <sheetName val="g__Rent_Roll"/>
      <sheetName val="인건비_내역서"/>
      <sheetName val="10고객별_담당자"/>
      <sheetName val="118_세금과공과"/>
      <sheetName val="2-1_제품군별계획대비실적(B_A)"/>
      <sheetName val="Bs__de_Uso_2002"/>
      <sheetName val="prov_locales"/>
      <sheetName val="외상매출금_합계표(조회서_refer)_"/>
      <sheetName val="대체적인_절차_refer(외상매출금)"/>
      <sheetName val="받을어음_합계표(조회서_refer)"/>
      <sheetName val="현금및현금등가물_(총괄)"/>
      <sheetName val="현금및현금등가물_(서울)"/>
      <sheetName val="현금및현금등가물_(부산)"/>
      <sheetName val="발행TEST_(2)"/>
      <sheetName val="연결분개(거래_채권채무)_(2)1"/>
      <sheetName val="연결분개(거래_채권채무)1"/>
      <sheetName val="만기_(2)1"/>
      <sheetName val="7__2_"/>
      <sheetName val="7_(2)"/>
      <sheetName val="P50_subsequent"/>
      <sheetName val="연결분개(거래_Ʉ₎㔀"/>
      <sheetName val="(참고)개인별_임금인상안"/>
      <sheetName val="(참고)DC형_선택자_퇴직금_추계"/>
      <sheetName val="할증_"/>
      <sheetName val="Significant_Processes"/>
      <sheetName val="2_2"/>
      <sheetName val="2_2_Yrly_Comparison"/>
      <sheetName val="5__BSC_Developmt"/>
      <sheetName val="CAJE_CRJE"/>
      <sheetName val="Tickmarks_"/>
      <sheetName val="취득_처분명세_반기"/>
      <sheetName val="대차대조표_(2)"/>
      <sheetName val="손익계산서_(2)"/>
      <sheetName val="주요경영지표계산_(2)"/>
      <sheetName val="잉여금,_현금흐름"/>
      <sheetName val="손익계산서_(3)"/>
      <sheetName val="폐토수익화_"/>
      <sheetName val="1995년_섹터별_매출"/>
      <sheetName val="2311_재무제표검토_Worksheet의_워크시트"/>
      <sheetName val="Excess_Calc"/>
      <sheetName val="경수97_02"/>
      <sheetName val="Balance_Sheet"/>
      <sheetName val="Income_Statement"/>
      <sheetName val="C100_LEAD"/>
      <sheetName val="월_Capa"/>
      <sheetName val="00_08계정"/>
      <sheetName val="10월_급여"/>
      <sheetName val="6월_내수"/>
      <sheetName val="6월_내수_편집"/>
      <sheetName val="01Q4_RATE"/>
      <sheetName val="97년제4기재무제표(출력)_xls"/>
      <sheetName val="가_인건비산출근거(관리직급여표)"/>
      <sheetName val="나_인건비산출근거(운영직급여표)"/>
      <sheetName val="1_05고객별_담당자"/>
      <sheetName val="구미2월"/>
      <sheetName val="안양2월"/>
      <sheetName val="용연"/>
      <sheetName val="체불임금"/>
      <sheetName val="평균임금"/>
      <sheetName val="체불금품내역"/>
      <sheetName val="제조원가"/>
      <sheetName val="BAL.(TTL)"/>
      <sheetName val="명세서"/>
      <sheetName val="현금"/>
      <sheetName val="보증금"/>
      <sheetName val="기타의투자자산"/>
      <sheetName val="장기대여금"/>
      <sheetName val="scale &amp; Income"/>
      <sheetName val="5600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  <sheetName val="사간9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  <sheetName val="Sheet3"/>
      <sheetName val="세부추진"/>
      <sheetName val="D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  <sheetName val="118.세금과공과"/>
      <sheetName val="INMD1198"/>
      <sheetName val="Sheet1 (2)"/>
      <sheetName val="LTFX"/>
      <sheetName val="Acclist(SR,KR,COIC,ACE)"/>
      <sheetName val="선급금"/>
      <sheetName val="5.1 본사"/>
      <sheetName val="상용_mp"/>
      <sheetName val="TOTAL-PL"/>
      <sheetName val="법인세등 (2)"/>
      <sheetName val="비용flux test"/>
      <sheetName val="Cover"/>
      <sheetName val="CD-실적"/>
      <sheetName val="기본정보"/>
      <sheetName val="Du_lieu"/>
      <sheetName val="ST"/>
      <sheetName val="Cash Flow"/>
      <sheetName val="1996"/>
      <sheetName val="BAL.(TTL)"/>
      <sheetName val="NAME"/>
      <sheetName val="원_VL"/>
      <sheetName val="108.수선비"/>
      <sheetName val="시산표"/>
      <sheetName val="27M&amp;I - Input"/>
      <sheetName val="COND"/>
      <sheetName val="라인제조"/>
      <sheetName val="DA "/>
      <sheetName val="손익요약(미사용)"/>
      <sheetName val="누T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  <sheetName val="인건비"/>
      <sheetName val="A-A"/>
      <sheetName val="Parameter"/>
      <sheetName val="5.1 본사"/>
      <sheetName val="CD-실적"/>
      <sheetName val="Sheet1"/>
      <sheetName val="지점장"/>
      <sheetName val="손익요약(미사용)"/>
      <sheetName val="Non-Statistical Sampling Master"/>
      <sheetName val="Two Step Revenue Testing Master"/>
      <sheetName val="Global Data"/>
      <sheetName val="지급보증금74"/>
      <sheetName val="June."/>
      <sheetName val="경제성분석"/>
      <sheetName val="ST"/>
      <sheetName val="부가가치"/>
      <sheetName val="披露表(上市)"/>
      <sheetName val="시산표"/>
      <sheetName val="현금및현금등가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5"/>
  <sheetViews>
    <sheetView showGridLines="0" tabSelected="1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25" defaultRowHeight="16.5" outlineLevelCol="1"/>
  <cols>
    <col min="1" max="2" width="1.625" style="207" customWidth="1"/>
    <col min="3" max="3" width="21.25" style="207" customWidth="1"/>
    <col min="4" max="5" width="9.125" style="208" bestFit="1" customWidth="1" outlineLevel="1"/>
    <col min="6" max="7" width="9" style="208" customWidth="1" outlineLevel="1"/>
    <col min="8" max="8" width="10.125" style="208" customWidth="1"/>
    <col min="9" max="9" width="9.125" style="208" customWidth="1"/>
    <col min="10" max="11" width="10.625" style="208" customWidth="1"/>
    <col min="12" max="12" width="10.625" style="208" hidden="1" customWidth="1"/>
    <col min="13" max="13" width="10.125" style="208" customWidth="1"/>
    <col min="14" max="14" width="9.125" style="208" customWidth="1"/>
    <col min="15" max="15" width="11.375" style="208" customWidth="1"/>
    <col min="16" max="16" width="10.125" style="208" bestFit="1" customWidth="1"/>
    <col min="17" max="17" width="11.375" style="208" customWidth="1"/>
    <col min="18" max="16384" width="9.125" style="208"/>
  </cols>
  <sheetData>
    <row r="1" spans="1:23" ht="26.25">
      <c r="A1" s="138"/>
      <c r="B1" s="139" t="s">
        <v>13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209"/>
    </row>
    <row r="2" spans="1:23">
      <c r="A2" s="141"/>
      <c r="B2" s="141"/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143"/>
      <c r="O2" s="142"/>
      <c r="P2" s="142"/>
      <c r="Q2" s="142"/>
      <c r="R2" s="209"/>
    </row>
    <row r="3" spans="1:23" ht="17.25" thickBot="1">
      <c r="A3" s="141"/>
      <c r="B3" s="254" t="s">
        <v>0</v>
      </c>
      <c r="C3" s="141"/>
      <c r="D3" s="142"/>
      <c r="E3" s="142"/>
      <c r="F3" s="142"/>
      <c r="G3" s="142"/>
      <c r="H3" s="142"/>
      <c r="I3" s="142"/>
      <c r="J3" s="142"/>
      <c r="K3" s="142"/>
      <c r="L3" s="142"/>
      <c r="M3" s="143"/>
      <c r="N3" s="143"/>
      <c r="O3" s="142"/>
      <c r="P3" s="142"/>
      <c r="Q3" s="144"/>
      <c r="R3" s="209"/>
    </row>
    <row r="4" spans="1:23">
      <c r="A4" s="393" t="s">
        <v>202</v>
      </c>
      <c r="B4" s="393"/>
      <c r="C4" s="394"/>
      <c r="D4" s="148" t="s">
        <v>211</v>
      </c>
      <c r="E4" s="145" t="s">
        <v>212</v>
      </c>
      <c r="F4" s="145" t="s">
        <v>213</v>
      </c>
      <c r="G4" s="145" t="s">
        <v>196</v>
      </c>
      <c r="H4" s="146">
        <v>2020</v>
      </c>
      <c r="I4" s="145" t="s">
        <v>153</v>
      </c>
      <c r="J4" s="145" t="s">
        <v>214</v>
      </c>
      <c r="K4" s="145" t="s">
        <v>234</v>
      </c>
      <c r="L4" s="145" t="s">
        <v>203</v>
      </c>
      <c r="M4" s="146">
        <v>2021</v>
      </c>
      <c r="N4" s="145" t="s">
        <v>154</v>
      </c>
      <c r="O4" s="147" t="s">
        <v>144</v>
      </c>
      <c r="P4" s="148" t="s">
        <v>52</v>
      </c>
      <c r="Q4" s="222" t="s">
        <v>53</v>
      </c>
      <c r="R4" s="209"/>
    </row>
    <row r="5" spans="1:23">
      <c r="A5" s="149"/>
      <c r="B5" s="150" t="s">
        <v>1</v>
      </c>
      <c r="C5" s="151"/>
      <c r="D5" s="277">
        <v>868377031612</v>
      </c>
      <c r="E5" s="152">
        <v>952853054802</v>
      </c>
      <c r="F5" s="152">
        <v>1100436676483</v>
      </c>
      <c r="G5" s="152">
        <v>1235149357826</v>
      </c>
      <c r="H5" s="153">
        <v>4156816120723</v>
      </c>
      <c r="I5" s="152">
        <v>1257964569486</v>
      </c>
      <c r="J5" s="152">
        <v>1352195044732</v>
      </c>
      <c r="K5" s="152">
        <f>K7+K12</f>
        <v>1740779497441</v>
      </c>
      <c r="L5" s="152">
        <v>0</v>
      </c>
      <c r="M5" s="153">
        <f>SUM(I5:L5)</f>
        <v>4350939111659</v>
      </c>
      <c r="N5" s="154">
        <f>K5-J5</f>
        <v>388584452709</v>
      </c>
      <c r="O5" s="155">
        <f>IFERROR(IF(J5&lt;0,-(N5/J5),(N5/J5)),0)</f>
        <v>0.28737307847923371</v>
      </c>
      <c r="P5" s="156">
        <f>K5-F5</f>
        <v>640342820958</v>
      </c>
      <c r="Q5" s="223">
        <f>IFERROR(IF(F5&lt;0,-(P5/F5),(P5/F5)),0)</f>
        <v>0.58189883583718616</v>
      </c>
      <c r="R5" s="209"/>
    </row>
    <row r="6" spans="1:23">
      <c r="A6" s="157"/>
      <c r="B6" s="158"/>
      <c r="C6" s="159"/>
      <c r="D6" s="278"/>
      <c r="E6" s="160"/>
      <c r="F6" s="160"/>
      <c r="G6" s="160"/>
      <c r="H6" s="161"/>
      <c r="I6" s="160"/>
      <c r="J6" s="160"/>
      <c r="K6" s="160"/>
      <c r="L6" s="160"/>
      <c r="M6" s="161"/>
      <c r="N6" s="162"/>
      <c r="O6" s="163"/>
      <c r="P6" s="164"/>
      <c r="Q6" s="224"/>
      <c r="R6" s="209"/>
    </row>
    <row r="7" spans="1:23">
      <c r="A7" s="165"/>
      <c r="B7" s="166"/>
      <c r="C7" s="159" t="s">
        <v>63</v>
      </c>
      <c r="D7" s="279">
        <v>472074257354</v>
      </c>
      <c r="E7" s="167">
        <v>516577567153</v>
      </c>
      <c r="F7" s="167">
        <v>578547078454</v>
      </c>
      <c r="G7" s="167">
        <v>680724954592</v>
      </c>
      <c r="H7" s="161">
        <v>2247923857553</v>
      </c>
      <c r="I7" s="167">
        <v>695520428895</v>
      </c>
      <c r="J7" s="167">
        <v>761750139559</v>
      </c>
      <c r="K7" s="167">
        <f>K8+K9+K10</f>
        <v>778726858337</v>
      </c>
      <c r="L7" s="167">
        <v>0</v>
      </c>
      <c r="M7" s="161">
        <f>SUM(I7:L7)</f>
        <v>2235997426791</v>
      </c>
      <c r="N7" s="168">
        <f t="shared" ref="N7:N27" si="0">K7-J7</f>
        <v>16976718778</v>
      </c>
      <c r="O7" s="169">
        <f t="shared" ref="O7:O10" si="1">IFERROR(IF(J7&lt;0,-(N7/J7),(N7/J7)),0)</f>
        <v>2.2286466252344019E-2</v>
      </c>
      <c r="P7" s="170">
        <f t="shared" ref="P7:P27" si="2">K7-F7</f>
        <v>200179779883</v>
      </c>
      <c r="Q7" s="225">
        <f t="shared" ref="Q7:Q10" si="3">IFERROR(IF(F7&lt;0,-(P7/F7),(P7/F7)),0)</f>
        <v>0.34600430516030373</v>
      </c>
      <c r="R7" s="210"/>
    </row>
    <row r="8" spans="1:23">
      <c r="A8" s="165"/>
      <c r="B8" s="166"/>
      <c r="C8" s="171" t="s">
        <v>50</v>
      </c>
      <c r="D8" s="280">
        <v>233870259319</v>
      </c>
      <c r="E8" s="172">
        <v>257228601540</v>
      </c>
      <c r="F8" s="172">
        <v>292521931482</v>
      </c>
      <c r="G8" s="172">
        <v>365357934795</v>
      </c>
      <c r="H8" s="173">
        <v>1148978727136</v>
      </c>
      <c r="I8" s="172">
        <v>373552276804</v>
      </c>
      <c r="J8" s="172">
        <v>390454584559</v>
      </c>
      <c r="K8" s="172">
        <v>404902238873</v>
      </c>
      <c r="L8" s="172">
        <v>0</v>
      </c>
      <c r="M8" s="173">
        <f t="shared" ref="M8:M25" si="4">SUM(I8:L8)</f>
        <v>1168909100236</v>
      </c>
      <c r="N8" s="174">
        <f t="shared" si="0"/>
        <v>14447654314</v>
      </c>
      <c r="O8" s="175">
        <f t="shared" si="1"/>
        <v>3.7002137727023855E-2</v>
      </c>
      <c r="P8" s="176">
        <f t="shared" si="2"/>
        <v>112380307391</v>
      </c>
      <c r="Q8" s="226">
        <f t="shared" si="3"/>
        <v>0.38417737371570443</v>
      </c>
      <c r="R8" s="209"/>
      <c r="S8" s="211"/>
      <c r="T8" s="211"/>
      <c r="U8" s="211"/>
      <c r="V8" s="211"/>
      <c r="W8" s="211"/>
    </row>
    <row r="9" spans="1:23">
      <c r="A9" s="165"/>
      <c r="B9" s="166"/>
      <c r="C9" s="171" t="s">
        <v>51</v>
      </c>
      <c r="D9" s="280">
        <v>116596610194</v>
      </c>
      <c r="E9" s="172">
        <v>117467723059</v>
      </c>
      <c r="F9" s="172">
        <v>121157786270</v>
      </c>
      <c r="G9" s="172">
        <v>122728842442</v>
      </c>
      <c r="H9" s="173">
        <v>477950961965</v>
      </c>
      <c r="I9" s="172">
        <v>117464033185</v>
      </c>
      <c r="J9" s="172">
        <v>125132000261</v>
      </c>
      <c r="K9" s="172">
        <v>119162267272</v>
      </c>
      <c r="L9" s="172">
        <v>0</v>
      </c>
      <c r="M9" s="173">
        <f t="shared" si="4"/>
        <v>361758300718</v>
      </c>
      <c r="N9" s="174">
        <f t="shared" si="0"/>
        <v>-5969732989</v>
      </c>
      <c r="O9" s="175">
        <f t="shared" si="1"/>
        <v>-4.7707484708534559E-2</v>
      </c>
      <c r="P9" s="176">
        <f t="shared" si="2"/>
        <v>-1995518998</v>
      </c>
      <c r="Q9" s="226">
        <f t="shared" si="3"/>
        <v>-1.6470414815544648E-2</v>
      </c>
      <c r="R9" s="209"/>
      <c r="S9" s="211"/>
      <c r="T9" s="211"/>
      <c r="U9" s="211"/>
      <c r="V9" s="211"/>
    </row>
    <row r="10" spans="1:23">
      <c r="A10" s="165"/>
      <c r="B10" s="166"/>
      <c r="C10" s="171" t="s">
        <v>204</v>
      </c>
      <c r="D10" s="280">
        <v>121607387841</v>
      </c>
      <c r="E10" s="172">
        <v>141881242554</v>
      </c>
      <c r="F10" s="172">
        <v>164867360702</v>
      </c>
      <c r="G10" s="172">
        <v>192638177355</v>
      </c>
      <c r="H10" s="173">
        <v>620994168452</v>
      </c>
      <c r="I10" s="172">
        <v>204504118906</v>
      </c>
      <c r="J10" s="172">
        <v>246163554739</v>
      </c>
      <c r="K10" s="172">
        <v>254662352192</v>
      </c>
      <c r="L10" s="172"/>
      <c r="M10" s="173">
        <f t="shared" si="4"/>
        <v>705330025837</v>
      </c>
      <c r="N10" s="177">
        <f t="shared" si="0"/>
        <v>8498797453</v>
      </c>
      <c r="O10" s="178">
        <f t="shared" si="1"/>
        <v>3.452500294778009E-2</v>
      </c>
      <c r="P10" s="179">
        <f t="shared" si="2"/>
        <v>89794991490</v>
      </c>
      <c r="Q10" s="227">
        <f t="shared" si="3"/>
        <v>0.54464989982041179</v>
      </c>
      <c r="R10" s="209"/>
      <c r="S10" s="211"/>
      <c r="T10" s="211"/>
      <c r="U10" s="211"/>
      <c r="V10" s="211"/>
    </row>
    <row r="11" spans="1:23">
      <c r="A11" s="165"/>
      <c r="B11" s="166"/>
      <c r="C11" s="171"/>
      <c r="D11" s="280"/>
      <c r="E11" s="172"/>
      <c r="F11" s="172"/>
      <c r="G11" s="172"/>
      <c r="H11" s="173"/>
      <c r="I11" s="172"/>
      <c r="J11" s="172"/>
      <c r="K11" s="172"/>
      <c r="L11" s="172"/>
      <c r="M11" s="173"/>
      <c r="N11" s="174"/>
      <c r="O11" s="175"/>
      <c r="P11" s="176"/>
      <c r="Q11" s="226"/>
      <c r="R11" s="209"/>
    </row>
    <row r="12" spans="1:23">
      <c r="A12" s="165"/>
      <c r="B12" s="166"/>
      <c r="C12" s="159" t="s">
        <v>64</v>
      </c>
      <c r="D12" s="279">
        <v>396302774258</v>
      </c>
      <c r="E12" s="167">
        <v>436275487649</v>
      </c>
      <c r="F12" s="167">
        <v>521889598029</v>
      </c>
      <c r="G12" s="167">
        <v>554424403234</v>
      </c>
      <c r="H12" s="161">
        <v>1908892263170</v>
      </c>
      <c r="I12" s="167">
        <v>562444140591</v>
      </c>
      <c r="J12" s="167">
        <v>590444905173</v>
      </c>
      <c r="K12" s="167">
        <f>K13+K14+K15+K16</f>
        <v>962052639104</v>
      </c>
      <c r="L12" s="167">
        <v>0</v>
      </c>
      <c r="M12" s="161">
        <f t="shared" si="4"/>
        <v>2114941684868</v>
      </c>
      <c r="N12" s="168">
        <f t="shared" si="0"/>
        <v>371607733931</v>
      </c>
      <c r="O12" s="169">
        <f t="shared" ref="O12:O16" si="5">IFERROR(IF(J12&lt;0,-(N12/J12),(N12/J12)),0)</f>
        <v>0.62936902440053943</v>
      </c>
      <c r="P12" s="170">
        <f t="shared" si="2"/>
        <v>440163041075</v>
      </c>
      <c r="Q12" s="225">
        <f t="shared" ref="Q12:Q16" si="6">IFERROR(IF(F12&lt;0,-(P12/F12),(P12/F12)),0)</f>
        <v>0.84340259460496336</v>
      </c>
      <c r="R12" s="209"/>
    </row>
    <row r="13" spans="1:23">
      <c r="A13" s="165"/>
      <c r="B13" s="166"/>
      <c r="C13" s="171" t="s">
        <v>205</v>
      </c>
      <c r="D13" s="280">
        <v>169185042139</v>
      </c>
      <c r="E13" s="172">
        <v>168682768043</v>
      </c>
      <c r="F13" s="172">
        <v>182003339254</v>
      </c>
      <c r="G13" s="172">
        <v>185452642504</v>
      </c>
      <c r="H13" s="173">
        <v>705323791940</v>
      </c>
      <c r="I13" s="172">
        <v>184589484984</v>
      </c>
      <c r="J13" s="172">
        <v>188077533261</v>
      </c>
      <c r="K13" s="172">
        <v>197107453508</v>
      </c>
      <c r="L13" s="172">
        <v>0</v>
      </c>
      <c r="M13" s="173">
        <f t="shared" si="4"/>
        <v>569774471753</v>
      </c>
      <c r="N13" s="174">
        <f t="shared" si="0"/>
        <v>9029920247</v>
      </c>
      <c r="O13" s="175">
        <f t="shared" si="5"/>
        <v>4.8011690128182127E-2</v>
      </c>
      <c r="P13" s="176">
        <f t="shared" si="2"/>
        <v>15104114254</v>
      </c>
      <c r="Q13" s="226">
        <f t="shared" si="6"/>
        <v>8.2988116129677256E-2</v>
      </c>
    </row>
    <row r="14" spans="1:23">
      <c r="A14" s="165"/>
      <c r="B14" s="166"/>
      <c r="C14" s="171" t="s">
        <v>206</v>
      </c>
      <c r="D14" s="280">
        <v>97023524247</v>
      </c>
      <c r="E14" s="172">
        <v>118974763149</v>
      </c>
      <c r="F14" s="172">
        <v>148402687779</v>
      </c>
      <c r="G14" s="172">
        <v>163585669570</v>
      </c>
      <c r="H14" s="173">
        <v>527986644745</v>
      </c>
      <c r="I14" s="172">
        <v>174660648895</v>
      </c>
      <c r="J14" s="172">
        <v>186371591154</v>
      </c>
      <c r="K14" s="172">
        <v>218749660283</v>
      </c>
      <c r="L14" s="172">
        <v>0</v>
      </c>
      <c r="M14" s="173">
        <f t="shared" si="4"/>
        <v>579781900332</v>
      </c>
      <c r="N14" s="174">
        <f t="shared" si="0"/>
        <v>32378069129</v>
      </c>
      <c r="O14" s="175">
        <f t="shared" si="5"/>
        <v>0.1737285652202529</v>
      </c>
      <c r="P14" s="176">
        <f t="shared" si="2"/>
        <v>70346972504</v>
      </c>
      <c r="Q14" s="226">
        <f t="shared" si="6"/>
        <v>0.47402761740245636</v>
      </c>
    </row>
    <row r="15" spans="1:23">
      <c r="A15" s="165"/>
      <c r="B15" s="166"/>
      <c r="C15" s="171" t="s">
        <v>207</v>
      </c>
      <c r="D15" s="280">
        <v>96840665509</v>
      </c>
      <c r="E15" s="172">
        <v>107460540923</v>
      </c>
      <c r="F15" s="172">
        <v>150352881586</v>
      </c>
      <c r="G15" s="172">
        <v>140803426310</v>
      </c>
      <c r="H15" s="173">
        <v>495457514328</v>
      </c>
      <c r="I15" s="172">
        <v>130291131520</v>
      </c>
      <c r="J15" s="172">
        <v>128564081955</v>
      </c>
      <c r="K15" s="172">
        <v>463077290419</v>
      </c>
      <c r="L15" s="172">
        <v>0</v>
      </c>
      <c r="M15" s="173">
        <f t="shared" si="4"/>
        <v>721932503894</v>
      </c>
      <c r="N15" s="174">
        <f t="shared" si="0"/>
        <v>334513208464</v>
      </c>
      <c r="O15" s="175">
        <f t="shared" si="5"/>
        <v>2.6019180736738456</v>
      </c>
      <c r="P15" s="176">
        <f t="shared" si="2"/>
        <v>312724408833</v>
      </c>
      <c r="Q15" s="226">
        <f t="shared" si="6"/>
        <v>2.0799362508667683</v>
      </c>
    </row>
    <row r="16" spans="1:23">
      <c r="A16" s="165"/>
      <c r="B16" s="166"/>
      <c r="C16" s="171" t="s">
        <v>208</v>
      </c>
      <c r="D16" s="280">
        <v>33253542363</v>
      </c>
      <c r="E16" s="172">
        <v>41157415534</v>
      </c>
      <c r="F16" s="172">
        <v>41130689410</v>
      </c>
      <c r="G16" s="172">
        <v>64582664850</v>
      </c>
      <c r="H16" s="173">
        <v>180124312157</v>
      </c>
      <c r="I16" s="172">
        <v>72902875192</v>
      </c>
      <c r="J16" s="172">
        <v>87431698803</v>
      </c>
      <c r="K16" s="172">
        <v>83118234894</v>
      </c>
      <c r="L16" s="172">
        <v>0</v>
      </c>
      <c r="M16" s="173">
        <f t="shared" si="4"/>
        <v>243452808889</v>
      </c>
      <c r="N16" s="174">
        <f t="shared" si="0"/>
        <v>-4313463909</v>
      </c>
      <c r="O16" s="175">
        <f t="shared" si="5"/>
        <v>-4.9335240742823062E-2</v>
      </c>
      <c r="P16" s="176">
        <f t="shared" si="2"/>
        <v>41987545484</v>
      </c>
      <c r="Q16" s="226">
        <f t="shared" si="6"/>
        <v>1.0208325239934266</v>
      </c>
    </row>
    <row r="17" spans="1:17">
      <c r="A17" s="165"/>
      <c r="B17" s="180"/>
      <c r="C17" s="181"/>
      <c r="D17" s="280"/>
      <c r="E17" s="172"/>
      <c r="F17" s="180"/>
      <c r="G17" s="172"/>
      <c r="H17" s="173"/>
      <c r="I17" s="172"/>
      <c r="J17" s="172"/>
      <c r="K17" s="172"/>
      <c r="L17" s="172"/>
      <c r="M17" s="173"/>
      <c r="N17" s="174"/>
      <c r="O17" s="175"/>
      <c r="P17" s="176"/>
      <c r="Q17" s="226"/>
    </row>
    <row r="18" spans="1:17">
      <c r="A18" s="182"/>
      <c r="B18" s="183"/>
      <c r="C18" s="181" t="s">
        <v>209</v>
      </c>
      <c r="D18" s="279">
        <v>780166311238</v>
      </c>
      <c r="E18" s="167">
        <v>855081865334</v>
      </c>
      <c r="F18" s="167">
        <v>980221855321</v>
      </c>
      <c r="G18" s="167">
        <v>1085490573619</v>
      </c>
      <c r="H18" s="161">
        <v>3700960605512</v>
      </c>
      <c r="I18" s="167">
        <v>1100419829440</v>
      </c>
      <c r="J18" s="167">
        <v>1189585604740</v>
      </c>
      <c r="K18" s="167">
        <f>SUM(K19:K25)</f>
        <v>1572604746953</v>
      </c>
      <c r="L18" s="167">
        <v>0</v>
      </c>
      <c r="M18" s="161">
        <f t="shared" si="4"/>
        <v>3862610181133</v>
      </c>
      <c r="N18" s="168">
        <f t="shared" si="0"/>
        <v>383019142213</v>
      </c>
      <c r="O18" s="169">
        <f t="shared" ref="O18:O27" si="7">IFERROR(IF(J18&lt;0,-(N18/J18),(N18/J18)),0)</f>
        <v>0.32197694784371067</v>
      </c>
      <c r="P18" s="170">
        <f t="shared" si="2"/>
        <v>592382891632</v>
      </c>
      <c r="Q18" s="225">
        <f t="shared" ref="Q18:Q25" si="8">IFERROR(IF(F18&lt;0,-(P18/F18),(P18/F18)),0)</f>
        <v>0.60433552712208027</v>
      </c>
    </row>
    <row r="19" spans="1:17">
      <c r="A19" s="165"/>
      <c r="B19" s="180"/>
      <c r="C19" s="171" t="s">
        <v>132</v>
      </c>
      <c r="D19" s="280">
        <v>198669729289</v>
      </c>
      <c r="E19" s="172">
        <v>216525836850</v>
      </c>
      <c r="F19" s="172">
        <v>239291023294</v>
      </c>
      <c r="G19" s="172">
        <v>265718821267</v>
      </c>
      <c r="H19" s="173">
        <v>920205410700</v>
      </c>
      <c r="I19" s="172">
        <v>292914573871</v>
      </c>
      <c r="J19" s="172">
        <v>301048155003</v>
      </c>
      <c r="K19" s="172">
        <v>307181851149</v>
      </c>
      <c r="L19" s="172">
        <v>0</v>
      </c>
      <c r="M19" s="173">
        <f t="shared" si="4"/>
        <v>901144580023</v>
      </c>
      <c r="N19" s="174">
        <f t="shared" si="0"/>
        <v>6133696146</v>
      </c>
      <c r="O19" s="175">
        <f t="shared" si="7"/>
        <v>2.0374468483086623E-2</v>
      </c>
      <c r="P19" s="176">
        <f t="shared" si="2"/>
        <v>67890827855</v>
      </c>
      <c r="Q19" s="226">
        <f t="shared" si="8"/>
        <v>0.2837165678864072</v>
      </c>
    </row>
    <row r="20" spans="1:17">
      <c r="A20" s="165"/>
      <c r="B20" s="180"/>
      <c r="C20" s="171" t="s">
        <v>133</v>
      </c>
      <c r="D20" s="280">
        <v>381664303515</v>
      </c>
      <c r="E20" s="172">
        <v>409484256239</v>
      </c>
      <c r="F20" s="172">
        <v>463745363128</v>
      </c>
      <c r="G20" s="172">
        <v>491549457328</v>
      </c>
      <c r="H20" s="173">
        <v>1746443380210</v>
      </c>
      <c r="I20" s="172">
        <v>493029421289</v>
      </c>
      <c r="J20" s="172">
        <v>530262349707</v>
      </c>
      <c r="K20" s="172">
        <v>805810254165</v>
      </c>
      <c r="L20" s="172">
        <v>0</v>
      </c>
      <c r="M20" s="173">
        <f t="shared" si="4"/>
        <v>1829102025161</v>
      </c>
      <c r="N20" s="174">
        <f t="shared" si="0"/>
        <v>275547904458</v>
      </c>
      <c r="O20" s="175">
        <f t="shared" si="7"/>
        <v>0.51964448279282105</v>
      </c>
      <c r="P20" s="176">
        <f t="shared" si="2"/>
        <v>342064891037</v>
      </c>
      <c r="Q20" s="226">
        <f t="shared" si="8"/>
        <v>0.73761360917928032</v>
      </c>
    </row>
    <row r="21" spans="1:17">
      <c r="A21" s="165"/>
      <c r="B21" s="180"/>
      <c r="C21" s="171" t="s">
        <v>134</v>
      </c>
      <c r="D21" s="280">
        <v>92088292607</v>
      </c>
      <c r="E21" s="172">
        <v>106611282064</v>
      </c>
      <c r="F21" s="172">
        <v>113867472808</v>
      </c>
      <c r="G21" s="172">
        <v>145112926260</v>
      </c>
      <c r="H21" s="173">
        <v>457679973739</v>
      </c>
      <c r="I21" s="172">
        <v>144483632828</v>
      </c>
      <c r="J21" s="172">
        <v>164925269318</v>
      </c>
      <c r="K21" s="172">
        <v>197791980530</v>
      </c>
      <c r="L21" s="172">
        <v>0</v>
      </c>
      <c r="M21" s="173">
        <f t="shared" si="4"/>
        <v>507200882676</v>
      </c>
      <c r="N21" s="174">
        <f t="shared" si="0"/>
        <v>32866711212</v>
      </c>
      <c r="O21" s="175">
        <f t="shared" si="7"/>
        <v>0.19928244681916016</v>
      </c>
      <c r="P21" s="176">
        <f t="shared" si="2"/>
        <v>83924507722</v>
      </c>
      <c r="Q21" s="226">
        <f t="shared" si="8"/>
        <v>0.7370367116473292</v>
      </c>
    </row>
    <row r="22" spans="1:17">
      <c r="A22" s="165"/>
      <c r="B22" s="180"/>
      <c r="C22" s="171" t="s">
        <v>135</v>
      </c>
      <c r="D22" s="280">
        <v>29931768893</v>
      </c>
      <c r="E22" s="172">
        <v>38545220661</v>
      </c>
      <c r="F22" s="172">
        <v>76257358953</v>
      </c>
      <c r="G22" s="172">
        <v>87539724912</v>
      </c>
      <c r="H22" s="173">
        <v>232274073419</v>
      </c>
      <c r="I22" s="172">
        <v>67223421375</v>
      </c>
      <c r="J22" s="172">
        <v>91129308014</v>
      </c>
      <c r="K22" s="172">
        <v>148069782153</v>
      </c>
      <c r="L22" s="172">
        <v>0</v>
      </c>
      <c r="M22" s="173">
        <f t="shared" si="4"/>
        <v>306422511542</v>
      </c>
      <c r="N22" s="174">
        <f t="shared" si="0"/>
        <v>56940474139</v>
      </c>
      <c r="O22" s="175">
        <f t="shared" si="7"/>
        <v>0.62483163078833381</v>
      </c>
      <c r="P22" s="176">
        <f t="shared" si="2"/>
        <v>71812423200</v>
      </c>
      <c r="Q22" s="226">
        <f t="shared" si="8"/>
        <v>0.9417113861005918</v>
      </c>
    </row>
    <row r="23" spans="1:17">
      <c r="A23" s="165"/>
      <c r="B23" s="180"/>
      <c r="C23" s="171" t="s">
        <v>146</v>
      </c>
      <c r="D23" s="280">
        <v>58710928331</v>
      </c>
      <c r="E23" s="172">
        <v>61620587238</v>
      </c>
      <c r="F23" s="172">
        <v>66781154403</v>
      </c>
      <c r="G23" s="172">
        <v>78176685240</v>
      </c>
      <c r="H23" s="173">
        <v>265289355212</v>
      </c>
      <c r="I23" s="172">
        <v>79152420541</v>
      </c>
      <c r="J23" s="172">
        <v>78794227261</v>
      </c>
      <c r="K23" s="172">
        <v>89057014362</v>
      </c>
      <c r="L23" s="172">
        <v>0</v>
      </c>
      <c r="M23" s="173">
        <f t="shared" si="4"/>
        <v>247003662164</v>
      </c>
      <c r="N23" s="174">
        <f t="shared" si="0"/>
        <v>10262787101</v>
      </c>
      <c r="O23" s="175">
        <f t="shared" si="7"/>
        <v>0.1302479567063369</v>
      </c>
      <c r="P23" s="176">
        <f t="shared" si="2"/>
        <v>22275859959</v>
      </c>
      <c r="Q23" s="226">
        <f t="shared" si="8"/>
        <v>0.33356506275068681</v>
      </c>
    </row>
    <row r="24" spans="1:17">
      <c r="A24" s="165"/>
      <c r="B24" s="180"/>
      <c r="C24" s="171" t="s">
        <v>210</v>
      </c>
      <c r="D24" s="280">
        <v>29206501</v>
      </c>
      <c r="E24" s="172">
        <v>3576676247</v>
      </c>
      <c r="F24" s="172">
        <v>993816039</v>
      </c>
      <c r="G24" s="172">
        <v>1238844023</v>
      </c>
      <c r="H24" s="173">
        <v>5838542810</v>
      </c>
      <c r="I24" s="172">
        <v>4256058469</v>
      </c>
      <c r="J24" s="172">
        <v>1475730126</v>
      </c>
      <c r="K24" s="172">
        <v>1735002821</v>
      </c>
      <c r="L24" s="172">
        <v>0</v>
      </c>
      <c r="M24" s="173">
        <f t="shared" si="4"/>
        <v>7466791416</v>
      </c>
      <c r="N24" s="174">
        <f t="shared" si="0"/>
        <v>259272695</v>
      </c>
      <c r="O24" s="175">
        <f t="shared" si="7"/>
        <v>0.17569113107608944</v>
      </c>
      <c r="P24" s="176">
        <f t="shared" si="2"/>
        <v>741186782</v>
      </c>
      <c r="Q24" s="226">
        <f t="shared" si="8"/>
        <v>0.74579877252313087</v>
      </c>
    </row>
    <row r="25" spans="1:17">
      <c r="A25" s="165"/>
      <c r="B25" s="180"/>
      <c r="C25" s="171" t="s">
        <v>136</v>
      </c>
      <c r="D25" s="280">
        <v>19072082102</v>
      </c>
      <c r="E25" s="172">
        <v>18718006035</v>
      </c>
      <c r="F25" s="172">
        <v>19285666696</v>
      </c>
      <c r="G25" s="172">
        <v>16154114589</v>
      </c>
      <c r="H25" s="173">
        <v>73229869422</v>
      </c>
      <c r="I25" s="172">
        <v>19360301067</v>
      </c>
      <c r="J25" s="172">
        <v>21950565311</v>
      </c>
      <c r="K25" s="172">
        <v>22958861773</v>
      </c>
      <c r="L25" s="172">
        <v>0</v>
      </c>
      <c r="M25" s="173">
        <f t="shared" si="4"/>
        <v>64269728151</v>
      </c>
      <c r="N25" s="174">
        <f t="shared" si="0"/>
        <v>1008296462</v>
      </c>
      <c r="O25" s="175">
        <f t="shared" si="7"/>
        <v>4.5934874465156317E-2</v>
      </c>
      <c r="P25" s="176">
        <f t="shared" si="2"/>
        <v>3673195077</v>
      </c>
      <c r="Q25" s="226">
        <f t="shared" si="8"/>
        <v>0.19046243694348663</v>
      </c>
    </row>
    <row r="26" spans="1:17">
      <c r="A26" s="165"/>
      <c r="B26" s="180"/>
      <c r="C26" s="184"/>
      <c r="D26" s="280"/>
      <c r="E26" s="172"/>
      <c r="F26" s="180"/>
      <c r="G26" s="172"/>
      <c r="H26" s="173"/>
      <c r="I26" s="172"/>
      <c r="J26" s="172"/>
      <c r="K26" s="172"/>
      <c r="L26" s="172"/>
      <c r="M26" s="173"/>
      <c r="N26" s="174"/>
      <c r="O26" s="175"/>
      <c r="P26" s="176"/>
      <c r="Q26" s="226"/>
    </row>
    <row r="27" spans="1:17">
      <c r="A27" s="149"/>
      <c r="B27" s="150" t="s">
        <v>3</v>
      </c>
      <c r="C27" s="151"/>
      <c r="D27" s="277">
        <v>88210720374</v>
      </c>
      <c r="E27" s="152">
        <v>97771189468</v>
      </c>
      <c r="F27" s="152">
        <v>120214821162</v>
      </c>
      <c r="G27" s="152">
        <v>149658784207</v>
      </c>
      <c r="H27" s="153">
        <v>455855515211</v>
      </c>
      <c r="I27" s="152">
        <v>157544740046</v>
      </c>
      <c r="J27" s="152">
        <v>162609439992</v>
      </c>
      <c r="K27" s="152">
        <f>K5-K18</f>
        <v>168174750488</v>
      </c>
      <c r="L27" s="152">
        <v>0</v>
      </c>
      <c r="M27" s="153">
        <f>SUM(I27:L27)</f>
        <v>488328930526</v>
      </c>
      <c r="N27" s="154">
        <f t="shared" si="0"/>
        <v>5565310496</v>
      </c>
      <c r="O27" s="155">
        <f t="shared" si="7"/>
        <v>3.4225014834770973E-2</v>
      </c>
      <c r="P27" s="156">
        <f t="shared" si="2"/>
        <v>47959929326</v>
      </c>
      <c r="Q27" s="223">
        <f>IFERROR(IF(F27&lt;0,-(P27/F27),(P27/F27)),0)</f>
        <v>0.39895188349005484</v>
      </c>
    </row>
    <row r="28" spans="1:17">
      <c r="A28" s="185"/>
      <c r="B28" s="186"/>
      <c r="C28" s="187" t="s">
        <v>4</v>
      </c>
      <c r="D28" s="281">
        <v>0.10158113027270103</v>
      </c>
      <c r="E28" s="188">
        <v>0.10260888494324716</v>
      </c>
      <c r="F28" s="188">
        <v>0.10924283398678336</v>
      </c>
      <c r="G28" s="188">
        <v>0.12116654820629634</v>
      </c>
      <c r="H28" s="189">
        <v>0.10966458509877808</v>
      </c>
      <c r="I28" s="188">
        <v>0.12523781978245399</v>
      </c>
      <c r="J28" s="188">
        <v>0.12025590585138447</v>
      </c>
      <c r="K28" s="188">
        <f>K27/K5</f>
        <v>9.6608875928985899E-2</v>
      </c>
      <c r="L28" s="188" t="e">
        <v>#DIV/0!</v>
      </c>
      <c r="M28" s="189">
        <f>M27/M5</f>
        <v>0.11223529403513111</v>
      </c>
      <c r="N28" s="391">
        <f>K28-J28</f>
        <v>-2.3647029922398574E-2</v>
      </c>
      <c r="O28" s="190"/>
      <c r="P28" s="392">
        <f>K28-F28</f>
        <v>-1.2633958057797462E-2</v>
      </c>
      <c r="Q28" s="228"/>
    </row>
    <row r="29" spans="1:17">
      <c r="A29" s="165"/>
      <c r="B29" s="180"/>
      <c r="C29" s="184"/>
      <c r="D29" s="280"/>
      <c r="E29" s="172"/>
      <c r="F29" s="180"/>
      <c r="G29" s="180"/>
      <c r="H29" s="173"/>
      <c r="I29" s="180"/>
      <c r="J29" s="180"/>
      <c r="K29" s="180"/>
      <c r="L29" s="180"/>
      <c r="M29" s="173"/>
      <c r="N29" s="174"/>
      <c r="O29" s="175"/>
      <c r="P29" s="176"/>
      <c r="Q29" s="226"/>
    </row>
    <row r="30" spans="1:17">
      <c r="A30" s="182"/>
      <c r="B30" s="141"/>
      <c r="C30" s="181" t="s">
        <v>5</v>
      </c>
      <c r="D30" s="279">
        <v>21746914533</v>
      </c>
      <c r="E30" s="167">
        <v>100713495291</v>
      </c>
      <c r="F30" s="167">
        <v>47984244079</v>
      </c>
      <c r="G30" s="167">
        <v>181908100477</v>
      </c>
      <c r="H30" s="161">
        <v>352352754380</v>
      </c>
      <c r="I30" s="167">
        <v>54439875479</v>
      </c>
      <c r="J30" s="167">
        <v>66050504257</v>
      </c>
      <c r="K30" s="167">
        <v>799580963835</v>
      </c>
      <c r="L30" s="167">
        <v>0</v>
      </c>
      <c r="M30" s="161">
        <f>SUM(I30:L30)</f>
        <v>920071343571</v>
      </c>
      <c r="N30" s="168">
        <f t="shared" ref="N30:N44" si="9">K30-J30</f>
        <v>733530459578</v>
      </c>
      <c r="O30" s="169">
        <f t="shared" ref="O30:O33" si="10">IFERROR(IF(J30&lt;0,-(N30/J30),(N30/J30)),0)</f>
        <v>11.105599689653555</v>
      </c>
      <c r="P30" s="170">
        <f>K30-F30</f>
        <v>751596719756</v>
      </c>
      <c r="Q30" s="225">
        <f t="shared" ref="Q30:Q33" si="11">IFERROR(IF(F30&lt;0,-(P30/F30),(P30/F30)),0)</f>
        <v>15.66340648231513</v>
      </c>
    </row>
    <row r="31" spans="1:17">
      <c r="A31" s="182"/>
      <c r="B31" s="141"/>
      <c r="C31" s="181" t="s">
        <v>6</v>
      </c>
      <c r="D31" s="279">
        <v>9540789455</v>
      </c>
      <c r="E31" s="167">
        <v>14581955542</v>
      </c>
      <c r="F31" s="167">
        <v>17642200567</v>
      </c>
      <c r="G31" s="167">
        <v>504299453310</v>
      </c>
      <c r="H31" s="161">
        <v>546064398874</v>
      </c>
      <c r="I31" s="167">
        <v>6603820710</v>
      </c>
      <c r="J31" s="167">
        <v>19236874859</v>
      </c>
      <c r="K31" s="167">
        <v>20697020338</v>
      </c>
      <c r="L31" s="167">
        <v>0</v>
      </c>
      <c r="M31" s="161">
        <f t="shared" ref="M31:M44" si="12">SUM(I31:L31)</f>
        <v>46537715907</v>
      </c>
      <c r="N31" s="168">
        <f t="shared" si="9"/>
        <v>1460145479</v>
      </c>
      <c r="O31" s="169">
        <f t="shared" si="10"/>
        <v>7.5903466114033008E-2</v>
      </c>
      <c r="P31" s="170">
        <f t="shared" ref="P31:P33" si="13">K31-F31</f>
        <v>3054819771</v>
      </c>
      <c r="Q31" s="225">
        <f t="shared" si="11"/>
        <v>0.17315412322848692</v>
      </c>
    </row>
    <row r="32" spans="1:17">
      <c r="A32" s="182"/>
      <c r="B32" s="141"/>
      <c r="C32" s="181" t="s">
        <v>7</v>
      </c>
      <c r="D32" s="279">
        <v>36846594424</v>
      </c>
      <c r="E32" s="167">
        <v>21323809810</v>
      </c>
      <c r="F32" s="167">
        <v>37364195871</v>
      </c>
      <c r="G32" s="167">
        <v>120570967211</v>
      </c>
      <c r="H32" s="161">
        <v>216105567316</v>
      </c>
      <c r="I32" s="167">
        <v>47881334421</v>
      </c>
      <c r="J32" s="167">
        <v>18267889092</v>
      </c>
      <c r="K32" s="167">
        <v>43938970821</v>
      </c>
      <c r="L32" s="167">
        <v>0</v>
      </c>
      <c r="M32" s="161">
        <f t="shared" si="12"/>
        <v>110088194334</v>
      </c>
      <c r="N32" s="168">
        <f t="shared" si="9"/>
        <v>25671081729</v>
      </c>
      <c r="O32" s="169">
        <f t="shared" si="10"/>
        <v>1.4052571481968357</v>
      </c>
      <c r="P32" s="170">
        <f t="shared" si="13"/>
        <v>6574774950</v>
      </c>
      <c r="Q32" s="225">
        <f t="shared" si="11"/>
        <v>0.17596457776582242</v>
      </c>
    </row>
    <row r="33" spans="1:17">
      <c r="A33" s="182"/>
      <c r="B33" s="141"/>
      <c r="C33" s="159" t="s">
        <v>8</v>
      </c>
      <c r="D33" s="279">
        <v>15945056040</v>
      </c>
      <c r="E33" s="167">
        <v>1986629801</v>
      </c>
      <c r="F33" s="167">
        <v>12160408679</v>
      </c>
      <c r="G33" s="167">
        <v>42578283913</v>
      </c>
      <c r="H33" s="161">
        <v>72670378433</v>
      </c>
      <c r="I33" s="167">
        <v>69689411933</v>
      </c>
      <c r="J33" s="167">
        <v>64665787510</v>
      </c>
      <c r="K33" s="167">
        <v>90408873404</v>
      </c>
      <c r="L33" s="167">
        <v>0</v>
      </c>
      <c r="M33" s="161">
        <f t="shared" si="12"/>
        <v>224764072847</v>
      </c>
      <c r="N33" s="168">
        <f t="shared" si="9"/>
        <v>25743085894</v>
      </c>
      <c r="O33" s="169">
        <f t="shared" si="10"/>
        <v>0.39809436929874326</v>
      </c>
      <c r="P33" s="170">
        <f t="shared" si="13"/>
        <v>78248464725</v>
      </c>
      <c r="Q33" s="225">
        <f t="shared" si="11"/>
        <v>6.4346903784679945</v>
      </c>
    </row>
    <row r="34" spans="1:17">
      <c r="A34" s="165"/>
      <c r="B34" s="141"/>
      <c r="C34" s="191"/>
      <c r="D34" s="280"/>
      <c r="E34" s="172"/>
      <c r="F34" s="180"/>
      <c r="G34" s="172"/>
      <c r="H34" s="173"/>
      <c r="I34" s="172"/>
      <c r="J34" s="172"/>
      <c r="K34" s="172"/>
      <c r="L34" s="172"/>
      <c r="M34" s="173"/>
      <c r="N34" s="174"/>
      <c r="O34" s="175"/>
      <c r="P34" s="176"/>
      <c r="Q34" s="226"/>
    </row>
    <row r="35" spans="1:17">
      <c r="A35" s="182"/>
      <c r="B35" s="141"/>
      <c r="C35" s="159" t="s">
        <v>141</v>
      </c>
      <c r="D35" s="279">
        <v>5280496836</v>
      </c>
      <c r="E35" s="167">
        <v>883353074</v>
      </c>
      <c r="F35" s="167">
        <v>3831943957</v>
      </c>
      <c r="G35" s="167">
        <v>-1303428406</v>
      </c>
      <c r="H35" s="161">
        <v>8692365461</v>
      </c>
      <c r="I35" s="167">
        <v>135130335295</v>
      </c>
      <c r="J35" s="167">
        <v>186656128863</v>
      </c>
      <c r="K35" s="167">
        <v>171226610837</v>
      </c>
      <c r="L35" s="167">
        <v>0</v>
      </c>
      <c r="M35" s="161">
        <f t="shared" si="12"/>
        <v>493013074995</v>
      </c>
      <c r="N35" s="168">
        <f t="shared" si="9"/>
        <v>-15429518026</v>
      </c>
      <c r="O35" s="169">
        <f>IFERROR(IF(J35&lt;0,-(N35/J35),(N35/J35)),0)</f>
        <v>-8.266279880541616E-2</v>
      </c>
      <c r="P35" s="170">
        <f>K35-F35</f>
        <v>167394666880</v>
      </c>
      <c r="Q35" s="225">
        <f>IFERROR(IF(F35&lt;0,-(P35/F35),(P35/F35)),0)</f>
        <v>43.68400706231936</v>
      </c>
    </row>
    <row r="36" spans="1:17">
      <c r="A36" s="165"/>
      <c r="B36" s="141"/>
      <c r="C36" s="184"/>
      <c r="D36" s="280"/>
      <c r="E36" s="172"/>
      <c r="F36" s="180"/>
      <c r="G36" s="180"/>
      <c r="H36" s="173"/>
      <c r="I36" s="180"/>
      <c r="J36" s="180"/>
      <c r="K36" s="180"/>
      <c r="L36" s="180"/>
      <c r="M36" s="173"/>
      <c r="N36" s="174"/>
      <c r="O36" s="175"/>
      <c r="P36" s="176"/>
      <c r="Q36" s="226"/>
    </row>
    <row r="37" spans="1:17">
      <c r="A37" s="182"/>
      <c r="B37" s="141"/>
      <c r="C37" s="181" t="s">
        <v>14</v>
      </c>
      <c r="D37" s="279">
        <v>126598880672</v>
      </c>
      <c r="E37" s="167">
        <v>204123262300</v>
      </c>
      <c r="F37" s="167">
        <v>179592595823</v>
      </c>
      <c r="G37" s="167">
        <v>-96043313734</v>
      </c>
      <c r="H37" s="161">
        <v>414271425061</v>
      </c>
      <c r="I37" s="167">
        <v>318703052598</v>
      </c>
      <c r="J37" s="167">
        <v>349681299835</v>
      </c>
      <c r="K37" s="167">
        <v>1071815402239</v>
      </c>
      <c r="L37" s="167">
        <v>0</v>
      </c>
      <c r="M37" s="161">
        <f t="shared" si="12"/>
        <v>1740199754672</v>
      </c>
      <c r="N37" s="168">
        <f t="shared" si="9"/>
        <v>722134102404</v>
      </c>
      <c r="O37" s="169">
        <f t="shared" ref="O37:O44" si="14">IFERROR(IF(J37&lt;0,-(N37/J37),(N37/J37)),0)</f>
        <v>2.0651207334928832</v>
      </c>
      <c r="P37" s="170">
        <f t="shared" ref="P37:P44" si="15">K37-F37</f>
        <v>892222806416</v>
      </c>
      <c r="Q37" s="225">
        <f t="shared" ref="Q37:Q44" si="16">IFERROR(IF(F37&lt;0,-(P37/F37),(P37/F37)),0)</f>
        <v>4.9680378098401263</v>
      </c>
    </row>
    <row r="38" spans="1:17">
      <c r="A38" s="182"/>
      <c r="B38" s="141"/>
      <c r="C38" s="181" t="s">
        <v>9</v>
      </c>
      <c r="D38" s="279">
        <v>46699466191</v>
      </c>
      <c r="E38" s="167">
        <v>58900898387</v>
      </c>
      <c r="F38" s="167">
        <v>35864557293</v>
      </c>
      <c r="G38" s="167">
        <v>99446831275</v>
      </c>
      <c r="H38" s="161">
        <v>240911753146</v>
      </c>
      <c r="I38" s="167">
        <v>78829279711</v>
      </c>
      <c r="J38" s="167">
        <v>33757167673</v>
      </c>
      <c r="K38" s="167">
        <v>205536303320</v>
      </c>
      <c r="L38" s="167">
        <v>0</v>
      </c>
      <c r="M38" s="161">
        <f t="shared" si="12"/>
        <v>318122750704</v>
      </c>
      <c r="N38" s="168">
        <f t="shared" si="9"/>
        <v>171779135647</v>
      </c>
      <c r="O38" s="169">
        <f t="shared" si="14"/>
        <v>5.0886714581920964</v>
      </c>
      <c r="P38" s="170">
        <f t="shared" si="15"/>
        <v>169671746027</v>
      </c>
      <c r="Q38" s="225">
        <f t="shared" si="16"/>
        <v>4.7309031208958023</v>
      </c>
    </row>
    <row r="39" spans="1:17">
      <c r="A39" s="182"/>
      <c r="B39" s="141"/>
      <c r="C39" s="181" t="s">
        <v>10</v>
      </c>
      <c r="D39" s="279">
        <v>79899414481</v>
      </c>
      <c r="E39" s="167">
        <v>145222363913</v>
      </c>
      <c r="F39" s="167">
        <v>143728038530</v>
      </c>
      <c r="G39" s="167">
        <v>-195490145009</v>
      </c>
      <c r="H39" s="161">
        <v>173359671915</v>
      </c>
      <c r="I39" s="167">
        <v>239873772887</v>
      </c>
      <c r="J39" s="167">
        <v>315924132162</v>
      </c>
      <c r="K39" s="167">
        <v>866279098919</v>
      </c>
      <c r="L39" s="167">
        <v>0</v>
      </c>
      <c r="M39" s="161">
        <f t="shared" si="12"/>
        <v>1422077003968</v>
      </c>
      <c r="N39" s="168">
        <f t="shared" si="9"/>
        <v>550354966757</v>
      </c>
      <c r="O39" s="169">
        <f t="shared" si="14"/>
        <v>1.7420478865944569</v>
      </c>
      <c r="P39" s="170">
        <f t="shared" si="15"/>
        <v>722551060389</v>
      </c>
      <c r="Q39" s="225">
        <f t="shared" si="16"/>
        <v>5.0272101934945956</v>
      </c>
    </row>
    <row r="40" spans="1:17" ht="16.5" hidden="1" customHeight="1">
      <c r="A40" s="182"/>
      <c r="B40" s="141"/>
      <c r="C40" s="181" t="s">
        <v>11</v>
      </c>
      <c r="D40" s="279">
        <v>0</v>
      </c>
      <c r="E40" s="167">
        <v>0</v>
      </c>
      <c r="F40" s="167">
        <v>0</v>
      </c>
      <c r="G40" s="167">
        <v>0</v>
      </c>
      <c r="H40" s="161">
        <v>0</v>
      </c>
      <c r="I40" s="167">
        <v>0</v>
      </c>
      <c r="J40" s="167">
        <v>0</v>
      </c>
      <c r="K40" s="167">
        <v>0</v>
      </c>
      <c r="L40" s="167">
        <v>0</v>
      </c>
      <c r="M40" s="161">
        <v>0</v>
      </c>
      <c r="N40" s="174">
        <f t="shared" si="9"/>
        <v>0</v>
      </c>
      <c r="O40" s="192">
        <f t="shared" si="14"/>
        <v>0</v>
      </c>
      <c r="P40" s="176">
        <f t="shared" si="15"/>
        <v>0</v>
      </c>
      <c r="Q40" s="229">
        <f t="shared" si="16"/>
        <v>0</v>
      </c>
    </row>
    <row r="41" spans="1:17">
      <c r="A41" s="149"/>
      <c r="B41" s="150" t="s">
        <v>12</v>
      </c>
      <c r="C41" s="151"/>
      <c r="D41" s="277">
        <v>79899414481</v>
      </c>
      <c r="E41" s="152">
        <v>145222363913</v>
      </c>
      <c r="F41" s="152">
        <v>143728038530</v>
      </c>
      <c r="G41" s="152">
        <v>-195490145009</v>
      </c>
      <c r="H41" s="153">
        <v>173359671915</v>
      </c>
      <c r="I41" s="152">
        <v>239873772887</v>
      </c>
      <c r="J41" s="152">
        <v>315924132162</v>
      </c>
      <c r="K41" s="152">
        <v>866279098919</v>
      </c>
      <c r="L41" s="152">
        <v>0</v>
      </c>
      <c r="M41" s="153">
        <f t="shared" si="12"/>
        <v>1422077003968</v>
      </c>
      <c r="N41" s="154">
        <f t="shared" si="9"/>
        <v>550354966757</v>
      </c>
      <c r="O41" s="155">
        <f t="shared" si="14"/>
        <v>1.7420478865944569</v>
      </c>
      <c r="P41" s="156">
        <f t="shared" si="15"/>
        <v>722551060389</v>
      </c>
      <c r="Q41" s="223">
        <f t="shared" si="16"/>
        <v>5.0272101934945956</v>
      </c>
    </row>
    <row r="42" spans="1:17" s="142" customFormat="1">
      <c r="A42" s="157"/>
      <c r="B42" s="193"/>
      <c r="C42" s="194" t="s">
        <v>137</v>
      </c>
      <c r="D42" s="280">
        <v>77460509665</v>
      </c>
      <c r="E42" s="172">
        <v>139761392780</v>
      </c>
      <c r="F42" s="172">
        <v>127525813691</v>
      </c>
      <c r="G42" s="172">
        <v>-189123953622</v>
      </c>
      <c r="H42" s="173">
        <v>155623762514</v>
      </c>
      <c r="I42" s="172">
        <v>224536277834</v>
      </c>
      <c r="J42" s="172">
        <v>311659804422</v>
      </c>
      <c r="K42" s="172">
        <v>779122495255</v>
      </c>
      <c r="L42" s="172">
        <v>0</v>
      </c>
      <c r="M42" s="173">
        <f t="shared" si="12"/>
        <v>1315318577511</v>
      </c>
      <c r="N42" s="168">
        <f t="shared" si="9"/>
        <v>467462690833</v>
      </c>
      <c r="O42" s="169">
        <f t="shared" si="14"/>
        <v>1.499913316380179</v>
      </c>
      <c r="P42" s="195">
        <f t="shared" si="15"/>
        <v>651596681564</v>
      </c>
      <c r="Q42" s="225">
        <f t="shared" si="16"/>
        <v>5.1095277317174705</v>
      </c>
    </row>
    <row r="43" spans="1:17" s="142" customFormat="1">
      <c r="A43" s="165"/>
      <c r="B43" s="196"/>
      <c r="C43" s="197" t="s">
        <v>138</v>
      </c>
      <c r="D43" s="280">
        <v>2438904816</v>
      </c>
      <c r="E43" s="172">
        <v>5460971133</v>
      </c>
      <c r="F43" s="172">
        <v>16202224839</v>
      </c>
      <c r="G43" s="172">
        <v>-6366191387</v>
      </c>
      <c r="H43" s="173">
        <v>17735909401</v>
      </c>
      <c r="I43" s="172">
        <v>15337495053</v>
      </c>
      <c r="J43" s="172">
        <v>4264327740</v>
      </c>
      <c r="K43" s="172">
        <v>87156603664</v>
      </c>
      <c r="L43" s="172">
        <v>0</v>
      </c>
      <c r="M43" s="173">
        <f t="shared" si="12"/>
        <v>106758426457</v>
      </c>
      <c r="N43" s="168">
        <f t="shared" si="9"/>
        <v>82892275924</v>
      </c>
      <c r="O43" s="169">
        <f t="shared" si="14"/>
        <v>19.438533100178645</v>
      </c>
      <c r="P43" s="195">
        <f t="shared" si="15"/>
        <v>70954378825</v>
      </c>
      <c r="Q43" s="225">
        <f t="shared" si="16"/>
        <v>4.3792984932666386</v>
      </c>
    </row>
    <row r="44" spans="1:17" ht="17.25" thickBot="1">
      <c r="A44" s="198"/>
      <c r="B44" s="199" t="s">
        <v>142</v>
      </c>
      <c r="C44" s="200"/>
      <c r="D44" s="282">
        <v>147764658331</v>
      </c>
      <c r="E44" s="201">
        <v>159126435357</v>
      </c>
      <c r="F44" s="201">
        <v>185221052428</v>
      </c>
      <c r="G44" s="201">
        <v>226090169016</v>
      </c>
      <c r="H44" s="202">
        <v>718202315132</v>
      </c>
      <c r="I44" s="201">
        <v>236666205397</v>
      </c>
      <c r="J44" s="201">
        <v>241016268839</v>
      </c>
      <c r="K44" s="201">
        <v>255059565108</v>
      </c>
      <c r="L44" s="201">
        <v>0</v>
      </c>
      <c r="M44" s="202">
        <f t="shared" si="12"/>
        <v>732742039344</v>
      </c>
      <c r="N44" s="203">
        <f t="shared" si="9"/>
        <v>14043296269</v>
      </c>
      <c r="O44" s="204">
        <f t="shared" si="14"/>
        <v>5.8267005528913021E-2</v>
      </c>
      <c r="P44" s="205">
        <f t="shared" si="15"/>
        <v>69838512680</v>
      </c>
      <c r="Q44" s="230">
        <f t="shared" si="16"/>
        <v>0.37705493929826339</v>
      </c>
    </row>
    <row r="45" spans="1:17">
      <c r="A45" s="206" t="s">
        <v>241</v>
      </c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</row>
  </sheetData>
  <mergeCells count="1">
    <mergeCell ref="A4:C4"/>
  </mergeCells>
  <phoneticPr fontId="4" type="noConversion"/>
  <pageMargins left="0.7" right="0.7" top="0.75" bottom="0.75" header="0.3" footer="0.3"/>
  <pageSetup paperSize="9" scale="64" orientation="landscape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8"/>
  <sheetViews>
    <sheetView showGridLines="0" view="pageBreakPreview" zoomScaleNormal="85" zoomScaleSheetLayoutView="100" workbookViewId="0">
      <selection activeCell="B1" sqref="B1:B1048576"/>
    </sheetView>
  </sheetViews>
  <sheetFormatPr defaultColWidth="8.625" defaultRowHeight="16.5"/>
  <cols>
    <col min="1" max="1" width="33" style="62" customWidth="1"/>
    <col min="2" max="6" width="10.875" style="62" customWidth="1"/>
    <col min="7" max="8" width="10.875" style="261" customWidth="1"/>
    <col min="9" max="16384" width="8.625" style="62"/>
  </cols>
  <sheetData>
    <row r="1" spans="1:8" ht="32.65" customHeight="1">
      <c r="A1" s="60" t="s">
        <v>121</v>
      </c>
      <c r="B1" s="61"/>
      <c r="C1" s="61"/>
      <c r="D1" s="61"/>
      <c r="E1" s="61"/>
      <c r="F1" s="61"/>
      <c r="G1" s="61"/>
      <c r="H1" s="61"/>
    </row>
    <row r="2" spans="1:8" ht="26.25">
      <c r="A2" s="63"/>
      <c r="B2" s="64"/>
      <c r="C2" s="64"/>
      <c r="D2" s="64"/>
      <c r="E2" s="64"/>
      <c r="F2" s="64"/>
      <c r="G2" s="64"/>
      <c r="H2" s="64"/>
    </row>
    <row r="3" spans="1:8" ht="17.25" thickBot="1">
      <c r="A3" s="262" t="s">
        <v>0</v>
      </c>
      <c r="B3" s="65"/>
      <c r="C3" s="65"/>
      <c r="D3" s="65"/>
      <c r="E3" s="65"/>
      <c r="F3" s="65"/>
      <c r="G3" s="65"/>
      <c r="H3" s="65"/>
    </row>
    <row r="4" spans="1:8" ht="20.85" customHeight="1">
      <c r="A4" s="66" t="s">
        <v>15</v>
      </c>
      <c r="B4" s="67" t="s">
        <v>163</v>
      </c>
      <c r="C4" s="68" t="s">
        <v>164</v>
      </c>
      <c r="D4" s="68" t="s">
        <v>165</v>
      </c>
      <c r="E4" s="69" t="s">
        <v>166</v>
      </c>
      <c r="F4" s="67" t="s">
        <v>167</v>
      </c>
      <c r="G4" s="68" t="s">
        <v>235</v>
      </c>
      <c r="H4" s="283" t="s">
        <v>236</v>
      </c>
    </row>
    <row r="5" spans="1:8" ht="21.2" customHeight="1">
      <c r="A5" s="70" t="s">
        <v>122</v>
      </c>
      <c r="B5" s="71"/>
      <c r="C5" s="72"/>
      <c r="D5" s="72"/>
      <c r="E5" s="73"/>
      <c r="F5" s="71"/>
      <c r="G5" s="72"/>
      <c r="H5" s="284"/>
    </row>
    <row r="6" spans="1:8" ht="18.600000000000001" customHeight="1">
      <c r="A6" s="74" t="s">
        <v>168</v>
      </c>
      <c r="B6" s="75">
        <v>3026023695033</v>
      </c>
      <c r="C6" s="76">
        <v>3273438925574</v>
      </c>
      <c r="D6" s="76">
        <v>4115525728366</v>
      </c>
      <c r="E6" s="77">
        <v>4462924201049</v>
      </c>
      <c r="F6" s="75">
        <v>5207947139402</v>
      </c>
      <c r="G6" s="76">
        <v>6241822928638</v>
      </c>
      <c r="H6" s="285">
        <v>6997715566726</v>
      </c>
    </row>
    <row r="7" spans="1:8" s="79" customFormat="1" ht="14.1" customHeight="1">
      <c r="A7" s="78" t="s">
        <v>76</v>
      </c>
      <c r="B7" s="71">
        <v>1953557168062</v>
      </c>
      <c r="C7" s="72">
        <v>1812572517226</v>
      </c>
      <c r="D7" s="72">
        <v>2101723145497</v>
      </c>
      <c r="E7" s="73">
        <v>2877513939692</v>
      </c>
      <c r="F7" s="71">
        <v>2833190369776</v>
      </c>
      <c r="G7" s="72">
        <v>3014184185799</v>
      </c>
      <c r="H7" s="284">
        <v>3433643236028</v>
      </c>
    </row>
    <row r="8" spans="1:8" s="79" customFormat="1" ht="14.1" customHeight="1">
      <c r="A8" s="78" t="s">
        <v>77</v>
      </c>
      <c r="B8" s="71">
        <v>334795890571</v>
      </c>
      <c r="C8" s="72">
        <v>476786538633</v>
      </c>
      <c r="D8" s="72">
        <v>585443653206</v>
      </c>
      <c r="E8" s="73">
        <v>694068762001</v>
      </c>
      <c r="F8" s="71">
        <v>726189772737</v>
      </c>
      <c r="G8" s="72">
        <v>1109556774964</v>
      </c>
      <c r="H8" s="284">
        <v>941442831280</v>
      </c>
    </row>
    <row r="9" spans="1:8" s="79" customFormat="1" ht="14.1" customHeight="1">
      <c r="A9" s="80" t="s">
        <v>169</v>
      </c>
      <c r="B9" s="71">
        <v>51669121635</v>
      </c>
      <c r="C9" s="72">
        <v>283020769409</v>
      </c>
      <c r="D9" s="72">
        <v>556872383967</v>
      </c>
      <c r="E9" s="73">
        <v>134502747309</v>
      </c>
      <c r="F9" s="71">
        <v>724221483420</v>
      </c>
      <c r="G9" s="72">
        <v>1102163953720</v>
      </c>
      <c r="H9" s="284">
        <v>1345998890138</v>
      </c>
    </row>
    <row r="10" spans="1:8" s="79" customFormat="1" ht="14.1" customHeight="1">
      <c r="A10" s="80" t="s">
        <v>79</v>
      </c>
      <c r="B10" s="71">
        <v>1111591977</v>
      </c>
      <c r="C10" s="72">
        <v>1111591977</v>
      </c>
      <c r="D10" s="72">
        <v>1111591977</v>
      </c>
      <c r="E10" s="73">
        <v>311605977</v>
      </c>
      <c r="F10" s="71">
        <v>311605977</v>
      </c>
      <c r="G10" s="72">
        <v>238414354</v>
      </c>
      <c r="H10" s="284">
        <v>0</v>
      </c>
    </row>
    <row r="11" spans="1:8" s="79" customFormat="1" ht="14.1" customHeight="1">
      <c r="A11" s="80" t="s">
        <v>80</v>
      </c>
      <c r="B11" s="71">
        <v>141946385733</v>
      </c>
      <c r="C11" s="72">
        <v>146669089181</v>
      </c>
      <c r="D11" s="72">
        <v>187504985778</v>
      </c>
      <c r="E11" s="73">
        <v>247374452328</v>
      </c>
      <c r="F11" s="71">
        <v>275380932719</v>
      </c>
      <c r="G11" s="72">
        <v>306646927365</v>
      </c>
      <c r="H11" s="284">
        <v>146971104</v>
      </c>
    </row>
    <row r="12" spans="1:8" s="79" customFormat="1" ht="14.1" customHeight="1">
      <c r="A12" s="81" t="s">
        <v>81</v>
      </c>
      <c r="B12" s="71">
        <v>279294634395</v>
      </c>
      <c r="C12" s="72">
        <v>258739683151</v>
      </c>
      <c r="D12" s="72">
        <v>318854631675</v>
      </c>
      <c r="E12" s="73">
        <v>225055175264</v>
      </c>
      <c r="F12" s="71">
        <v>237108759195</v>
      </c>
      <c r="G12" s="72">
        <v>254405805693</v>
      </c>
      <c r="H12" s="284">
        <v>419262347015</v>
      </c>
    </row>
    <row r="13" spans="1:8" s="79" customFormat="1" ht="14.1" customHeight="1">
      <c r="A13" s="81" t="s">
        <v>82</v>
      </c>
      <c r="B13" s="71">
        <v>45900809717</v>
      </c>
      <c r="C13" s="72">
        <v>49967575709</v>
      </c>
      <c r="D13" s="72">
        <v>49885041028</v>
      </c>
      <c r="E13" s="73">
        <v>45813596549</v>
      </c>
      <c r="F13" s="71">
        <v>45473712425</v>
      </c>
      <c r="G13" s="72">
        <v>46186578969</v>
      </c>
      <c r="H13" s="284">
        <v>356838717047</v>
      </c>
    </row>
    <row r="14" spans="1:8" s="79" customFormat="1" ht="14.1" customHeight="1">
      <c r="A14" s="81" t="s">
        <v>83</v>
      </c>
      <c r="B14" s="71">
        <v>217748092943</v>
      </c>
      <c r="C14" s="72">
        <v>244571160288</v>
      </c>
      <c r="D14" s="72">
        <v>314130295238</v>
      </c>
      <c r="E14" s="73">
        <v>232535002444</v>
      </c>
      <c r="F14" s="71">
        <v>366070503153</v>
      </c>
      <c r="G14" s="72">
        <v>408440287774</v>
      </c>
      <c r="H14" s="284">
        <v>46604113754</v>
      </c>
    </row>
    <row r="15" spans="1:8" s="79" customFormat="1" ht="14.1" customHeight="1">
      <c r="A15" s="81" t="s">
        <v>152</v>
      </c>
      <c r="B15" s="71">
        <v>0</v>
      </c>
      <c r="C15" s="72">
        <v>0</v>
      </c>
      <c r="D15" s="72">
        <v>0</v>
      </c>
      <c r="E15" s="73">
        <v>5748919485</v>
      </c>
      <c r="F15" s="71">
        <v>0</v>
      </c>
      <c r="G15" s="72">
        <v>0</v>
      </c>
      <c r="H15" s="284">
        <v>453778460360</v>
      </c>
    </row>
    <row r="16" spans="1:8" ht="5.0999999999999996" customHeight="1">
      <c r="A16" s="81"/>
      <c r="B16" s="71"/>
      <c r="C16" s="72"/>
      <c r="D16" s="72"/>
      <c r="E16" s="73"/>
      <c r="F16" s="71"/>
      <c r="G16" s="72"/>
      <c r="H16" s="284"/>
    </row>
    <row r="17" spans="1:8" ht="18.600000000000001" customHeight="1">
      <c r="A17" s="74" t="s">
        <v>170</v>
      </c>
      <c r="B17" s="75">
        <v>6009708745439</v>
      </c>
      <c r="C17" s="76">
        <v>6301728504840</v>
      </c>
      <c r="D17" s="76">
        <v>6617350799451</v>
      </c>
      <c r="E17" s="77">
        <v>6987396305870</v>
      </c>
      <c r="F17" s="75">
        <v>7421585116677</v>
      </c>
      <c r="G17" s="76">
        <v>8125112962376</v>
      </c>
      <c r="H17" s="285">
        <v>10335731682186</v>
      </c>
    </row>
    <row r="18" spans="1:8" s="261" customFormat="1" ht="18.600000000000001" customHeight="1">
      <c r="A18" s="263" t="s">
        <v>237</v>
      </c>
      <c r="B18" s="75">
        <v>0</v>
      </c>
      <c r="C18" s="76">
        <v>0</v>
      </c>
      <c r="D18" s="76">
        <v>0</v>
      </c>
      <c r="E18" s="77">
        <v>0</v>
      </c>
      <c r="F18" s="75">
        <v>0</v>
      </c>
      <c r="G18" s="76"/>
      <c r="H18" s="284">
        <v>225679260</v>
      </c>
    </row>
    <row r="19" spans="1:8" s="79" customFormat="1" ht="14.1" customHeight="1">
      <c r="A19" s="81" t="s">
        <v>84</v>
      </c>
      <c r="B19" s="71">
        <v>30161451956</v>
      </c>
      <c r="C19" s="72">
        <v>10172667059</v>
      </c>
      <c r="D19" s="72">
        <v>10177953779</v>
      </c>
      <c r="E19" s="73">
        <v>10173823192</v>
      </c>
      <c r="F19" s="71">
        <v>10147182831</v>
      </c>
      <c r="G19" s="72">
        <v>10136105654</v>
      </c>
      <c r="H19" s="284">
        <v>10137688592</v>
      </c>
    </row>
    <row r="20" spans="1:8" s="79" customFormat="1" ht="14.1" customHeight="1">
      <c r="A20" s="81" t="s">
        <v>78</v>
      </c>
      <c r="B20" s="71">
        <v>136135713167</v>
      </c>
      <c r="C20" s="72">
        <v>178979372625</v>
      </c>
      <c r="D20" s="72">
        <v>198330428127</v>
      </c>
      <c r="E20" s="73">
        <v>303221657755</v>
      </c>
      <c r="F20" s="71">
        <v>241726242232</v>
      </c>
      <c r="G20" s="72">
        <v>246082900816</v>
      </c>
      <c r="H20" s="284">
        <v>274380129585</v>
      </c>
    </row>
    <row r="21" spans="1:8" s="79" customFormat="1" ht="14.1" customHeight="1">
      <c r="A21" s="78" t="s">
        <v>85</v>
      </c>
      <c r="B21" s="71">
        <v>326329022057</v>
      </c>
      <c r="C21" s="72">
        <v>414210054835</v>
      </c>
      <c r="D21" s="72">
        <v>568855541663</v>
      </c>
      <c r="E21" s="73">
        <v>702575375014</v>
      </c>
      <c r="F21" s="71">
        <v>817614970794</v>
      </c>
      <c r="G21" s="72">
        <v>1156226701221</v>
      </c>
      <c r="H21" s="284">
        <v>1280921598543</v>
      </c>
    </row>
    <row r="22" spans="1:8" s="79" customFormat="1" ht="14.1" customHeight="1">
      <c r="A22" s="80" t="s">
        <v>86</v>
      </c>
      <c r="B22" s="71">
        <v>1051014858106</v>
      </c>
      <c r="C22" s="72">
        <v>1104360568089</v>
      </c>
      <c r="D22" s="72">
        <v>1182633112425</v>
      </c>
      <c r="E22" s="73">
        <v>1504418504255</v>
      </c>
      <c r="F22" s="71">
        <v>1921702700484</v>
      </c>
      <c r="G22" s="72">
        <v>2119044342663</v>
      </c>
      <c r="H22" s="284">
        <v>3006496299844</v>
      </c>
    </row>
    <row r="23" spans="1:8" s="79" customFormat="1" ht="14.1" customHeight="1">
      <c r="A23" s="82" t="s">
        <v>87</v>
      </c>
      <c r="B23" s="71">
        <v>102608383794</v>
      </c>
      <c r="C23" s="72">
        <v>111216565114</v>
      </c>
      <c r="D23" s="72">
        <v>115142812615</v>
      </c>
      <c r="E23" s="73">
        <v>121290880174</v>
      </c>
      <c r="F23" s="71">
        <v>122685425592</v>
      </c>
      <c r="G23" s="72">
        <v>131491794802</v>
      </c>
      <c r="H23" s="284">
        <v>107160273980</v>
      </c>
    </row>
    <row r="24" spans="1:8" s="79" customFormat="1" ht="14.1" customHeight="1">
      <c r="A24" s="82" t="s">
        <v>88</v>
      </c>
      <c r="B24" s="71">
        <v>345003353761</v>
      </c>
      <c r="C24" s="72">
        <v>367551326821</v>
      </c>
      <c r="D24" s="72">
        <v>387489517628</v>
      </c>
      <c r="E24" s="73">
        <v>430667589746</v>
      </c>
      <c r="F24" s="71">
        <v>447392261595</v>
      </c>
      <c r="G24" s="72">
        <v>471373125250</v>
      </c>
      <c r="H24" s="284">
        <v>498206553757</v>
      </c>
    </row>
    <row r="25" spans="1:8" s="79" customFormat="1" ht="14.1" customHeight="1">
      <c r="A25" s="83" t="s">
        <v>89</v>
      </c>
      <c r="B25" s="71">
        <v>3639184633822</v>
      </c>
      <c r="C25" s="72">
        <v>3713713312320</v>
      </c>
      <c r="D25" s="72">
        <v>3732870870925</v>
      </c>
      <c r="E25" s="73">
        <v>3351553299735</v>
      </c>
      <c r="F25" s="71">
        <v>3340735485360</v>
      </c>
      <c r="G25" s="72">
        <v>3446066155845</v>
      </c>
      <c r="H25" s="284">
        <v>4448491563693</v>
      </c>
    </row>
    <row r="26" spans="1:8" s="79" customFormat="1" ht="14.1" customHeight="1">
      <c r="A26" s="82" t="s">
        <v>110</v>
      </c>
      <c r="B26" s="71">
        <v>25268327080</v>
      </c>
      <c r="C26" s="72">
        <v>25202662453</v>
      </c>
      <c r="D26" s="72">
        <v>25136997825</v>
      </c>
      <c r="E26" s="73">
        <v>0</v>
      </c>
      <c r="F26" s="71">
        <v>0</v>
      </c>
      <c r="G26" s="72">
        <v>0</v>
      </c>
      <c r="H26" s="284">
        <v>0</v>
      </c>
    </row>
    <row r="27" spans="1:8" s="79" customFormat="1" ht="14.1" customHeight="1">
      <c r="A27" s="83" t="s">
        <v>90</v>
      </c>
      <c r="B27" s="71">
        <v>227877563965</v>
      </c>
      <c r="C27" s="72">
        <v>240916785226</v>
      </c>
      <c r="D27" s="72">
        <v>255273296045</v>
      </c>
      <c r="E27" s="73">
        <v>345324766938</v>
      </c>
      <c r="F27" s="71">
        <v>353780094327</v>
      </c>
      <c r="G27" s="72">
        <v>390212086089</v>
      </c>
      <c r="H27" s="284">
        <v>551014149326</v>
      </c>
    </row>
    <row r="28" spans="1:8" s="79" customFormat="1" ht="14.1" customHeight="1">
      <c r="A28" s="78" t="s">
        <v>91</v>
      </c>
      <c r="B28" s="71">
        <v>58431628261</v>
      </c>
      <c r="C28" s="72">
        <v>73226796906</v>
      </c>
      <c r="D28" s="72">
        <v>76473417665</v>
      </c>
      <c r="E28" s="73">
        <v>166486922465</v>
      </c>
      <c r="F28" s="71">
        <v>110842329716</v>
      </c>
      <c r="G28" s="72">
        <v>93838140196</v>
      </c>
      <c r="H28" s="284">
        <v>101791690476</v>
      </c>
    </row>
    <row r="29" spans="1:8" s="79" customFormat="1" ht="14.1" customHeight="1">
      <c r="A29" s="78" t="s">
        <v>92</v>
      </c>
      <c r="B29" s="71">
        <v>67693809470</v>
      </c>
      <c r="C29" s="72">
        <v>62178393392</v>
      </c>
      <c r="D29" s="72">
        <v>64966850754</v>
      </c>
      <c r="E29" s="73">
        <v>51683486596</v>
      </c>
      <c r="F29" s="71">
        <v>54958423746</v>
      </c>
      <c r="G29" s="72">
        <v>60641609840</v>
      </c>
      <c r="H29" s="284">
        <v>56906055130</v>
      </c>
    </row>
    <row r="30" spans="1:8" ht="5.0999999999999996" customHeight="1">
      <c r="A30" s="78"/>
      <c r="B30" s="71"/>
      <c r="C30" s="72"/>
      <c r="D30" s="72"/>
      <c r="E30" s="73"/>
      <c r="F30" s="71"/>
      <c r="G30" s="72"/>
      <c r="H30" s="284"/>
    </row>
    <row r="31" spans="1:8" ht="18.600000000000001" customHeight="1">
      <c r="A31" s="74" t="s">
        <v>171</v>
      </c>
      <c r="B31" s="75">
        <v>460073623759</v>
      </c>
      <c r="C31" s="76">
        <v>467827568620</v>
      </c>
      <c r="D31" s="76">
        <v>499747359839</v>
      </c>
      <c r="E31" s="77">
        <v>503649732037</v>
      </c>
      <c r="F31" s="75">
        <v>884651393062</v>
      </c>
      <c r="G31" s="76">
        <v>783150371670</v>
      </c>
      <c r="H31" s="285">
        <v>897786070665</v>
      </c>
    </row>
    <row r="32" spans="1:8" s="79" customFormat="1" ht="14.1" customHeight="1">
      <c r="A32" s="83" t="s">
        <v>172</v>
      </c>
      <c r="B32" s="71">
        <v>33391600476</v>
      </c>
      <c r="C32" s="72">
        <v>34218300486</v>
      </c>
      <c r="D32" s="72">
        <v>46329389556</v>
      </c>
      <c r="E32" s="73">
        <v>36631970016</v>
      </c>
      <c r="F32" s="71">
        <v>92330933613</v>
      </c>
      <c r="G32" s="72">
        <v>20354977710</v>
      </c>
      <c r="H32" s="284">
        <v>156944659900</v>
      </c>
    </row>
    <row r="33" spans="1:8" s="79" customFormat="1" ht="14.1" customHeight="1">
      <c r="A33" s="83" t="s">
        <v>173</v>
      </c>
      <c r="B33" s="71">
        <v>301541826154</v>
      </c>
      <c r="C33" s="72">
        <v>289836089993</v>
      </c>
      <c r="D33" s="72">
        <v>280479109909</v>
      </c>
      <c r="E33" s="73">
        <v>386624514904</v>
      </c>
      <c r="F33" s="71">
        <v>525463912249</v>
      </c>
      <c r="G33" s="72">
        <v>11452000000</v>
      </c>
      <c r="H33" s="284">
        <v>580596799572</v>
      </c>
    </row>
    <row r="34" spans="1:8" s="79" customFormat="1" ht="14.1" customHeight="1">
      <c r="A34" s="83" t="s">
        <v>174</v>
      </c>
      <c r="B34" s="71">
        <v>200000000</v>
      </c>
      <c r="C34" s="72">
        <v>200000000</v>
      </c>
      <c r="D34" s="72">
        <v>0</v>
      </c>
      <c r="E34" s="73">
        <v>0</v>
      </c>
      <c r="F34" s="71">
        <v>0</v>
      </c>
      <c r="G34" s="72">
        <v>567440311704</v>
      </c>
      <c r="H34" s="284">
        <v>0</v>
      </c>
    </row>
    <row r="35" spans="1:8" s="79" customFormat="1" ht="14.1" customHeight="1">
      <c r="A35" s="83" t="s">
        <v>175</v>
      </c>
      <c r="B35" s="71">
        <v>6049535520</v>
      </c>
      <c r="C35" s="72">
        <v>5792694879</v>
      </c>
      <c r="D35" s="72">
        <v>5754221988</v>
      </c>
      <c r="E35" s="73">
        <v>5849723753</v>
      </c>
      <c r="F35" s="71">
        <v>5718763733</v>
      </c>
      <c r="G35" s="72">
        <v>6388651801</v>
      </c>
      <c r="H35" s="284">
        <v>9487504413</v>
      </c>
    </row>
    <row r="36" spans="1:8" s="79" customFormat="1" ht="14.1" customHeight="1">
      <c r="A36" s="83" t="s">
        <v>176</v>
      </c>
      <c r="B36" s="71">
        <v>25615273043</v>
      </c>
      <c r="C36" s="72">
        <v>40504034030</v>
      </c>
      <c r="D36" s="72">
        <v>39408972679</v>
      </c>
      <c r="E36" s="73">
        <v>36033856493</v>
      </c>
      <c r="F36" s="71">
        <v>34761175653</v>
      </c>
      <c r="G36" s="72">
        <v>33462425910</v>
      </c>
      <c r="H36" s="284">
        <v>32178123187</v>
      </c>
    </row>
    <row r="37" spans="1:8" s="79" customFormat="1" ht="14.1" customHeight="1">
      <c r="A37" s="83" t="s">
        <v>177</v>
      </c>
      <c r="B37" s="71">
        <v>1351257189</v>
      </c>
      <c r="C37" s="72">
        <v>1218623091</v>
      </c>
      <c r="D37" s="72">
        <v>3553914472</v>
      </c>
      <c r="E37" s="73">
        <v>3533058747</v>
      </c>
      <c r="F37" s="71">
        <v>3768179020</v>
      </c>
      <c r="G37" s="72">
        <v>3741830514</v>
      </c>
      <c r="H37" s="284">
        <v>3416322666</v>
      </c>
    </row>
    <row r="38" spans="1:8" s="79" customFormat="1" ht="14.1" customHeight="1">
      <c r="A38" s="83" t="s">
        <v>178</v>
      </c>
      <c r="B38" s="71">
        <v>91800472775</v>
      </c>
      <c r="C38" s="72">
        <v>95861325213</v>
      </c>
      <c r="D38" s="72">
        <v>124020014092</v>
      </c>
      <c r="E38" s="73">
        <v>29164128150</v>
      </c>
      <c r="F38" s="71">
        <v>211590274440</v>
      </c>
      <c r="G38" s="72">
        <v>128301394398</v>
      </c>
      <c r="H38" s="284">
        <v>103193654133</v>
      </c>
    </row>
    <row r="39" spans="1:8" s="79" customFormat="1" ht="14.1" customHeight="1">
      <c r="A39" s="83" t="s">
        <v>179</v>
      </c>
      <c r="B39" s="71">
        <v>123658602</v>
      </c>
      <c r="C39" s="72">
        <v>196500928</v>
      </c>
      <c r="D39" s="72">
        <v>201737143</v>
      </c>
      <c r="E39" s="73">
        <v>5812479974</v>
      </c>
      <c r="F39" s="71">
        <v>11018154354</v>
      </c>
      <c r="G39" s="72">
        <v>12008779633</v>
      </c>
      <c r="H39" s="284">
        <v>11969006794</v>
      </c>
    </row>
    <row r="40" spans="1:8" ht="6.95" customHeight="1">
      <c r="A40" s="78"/>
      <c r="B40" s="71"/>
      <c r="C40" s="72"/>
      <c r="D40" s="72"/>
      <c r="E40" s="73"/>
      <c r="F40" s="71"/>
      <c r="G40" s="72"/>
      <c r="H40" s="284"/>
    </row>
    <row r="41" spans="1:8" ht="20.85" customHeight="1">
      <c r="A41" s="84" t="s">
        <v>180</v>
      </c>
      <c r="B41" s="85">
        <v>9495806064231</v>
      </c>
      <c r="C41" s="86">
        <v>10042994999034</v>
      </c>
      <c r="D41" s="86">
        <v>11232623887656</v>
      </c>
      <c r="E41" s="87">
        <v>11953970238956</v>
      </c>
      <c r="F41" s="85">
        <v>13514183649141</v>
      </c>
      <c r="G41" s="86">
        <v>15150086262684</v>
      </c>
      <c r="H41" s="286">
        <v>18231233319577</v>
      </c>
    </row>
    <row r="42" spans="1:8" ht="6.95" customHeight="1">
      <c r="A42" s="88"/>
      <c r="B42" s="75"/>
      <c r="C42" s="76"/>
      <c r="D42" s="76"/>
      <c r="E42" s="77"/>
      <c r="F42" s="75"/>
      <c r="G42" s="76"/>
      <c r="H42" s="285"/>
    </row>
    <row r="43" spans="1:8" ht="21.2" customHeight="1">
      <c r="A43" s="89" t="s">
        <v>123</v>
      </c>
      <c r="B43" s="71"/>
      <c r="C43" s="72"/>
      <c r="D43" s="72"/>
      <c r="E43" s="73"/>
      <c r="F43" s="71"/>
      <c r="G43" s="72"/>
      <c r="H43" s="284"/>
    </row>
    <row r="44" spans="1:8" ht="18.600000000000001" customHeight="1">
      <c r="A44" s="88" t="s">
        <v>181</v>
      </c>
      <c r="B44" s="75">
        <v>2465156041424</v>
      </c>
      <c r="C44" s="76">
        <v>2320782959791</v>
      </c>
      <c r="D44" s="76">
        <v>2667507634832</v>
      </c>
      <c r="E44" s="77">
        <v>2929590461315</v>
      </c>
      <c r="F44" s="75">
        <v>3033580941750</v>
      </c>
      <c r="G44" s="76">
        <v>3163944954945</v>
      </c>
      <c r="H44" s="285">
        <v>4447403963455</v>
      </c>
    </row>
    <row r="45" spans="1:8" s="79" customFormat="1" ht="14.1" customHeight="1">
      <c r="A45" s="78" t="s">
        <v>93</v>
      </c>
      <c r="B45" s="71">
        <v>608621682870</v>
      </c>
      <c r="C45" s="72">
        <v>644112593116</v>
      </c>
      <c r="D45" s="72">
        <v>793461272997</v>
      </c>
      <c r="E45" s="73">
        <v>835982771398</v>
      </c>
      <c r="F45" s="71">
        <v>914779869993</v>
      </c>
      <c r="G45" s="72">
        <v>983653498675</v>
      </c>
      <c r="H45" s="284">
        <v>1180888364274</v>
      </c>
    </row>
    <row r="46" spans="1:8" s="79" customFormat="1" ht="14.1" customHeight="1">
      <c r="A46" s="78" t="s">
        <v>94</v>
      </c>
      <c r="B46" s="71">
        <v>369754388544</v>
      </c>
      <c r="C46" s="72">
        <v>195603933927</v>
      </c>
      <c r="D46" s="72">
        <v>194975038852</v>
      </c>
      <c r="E46" s="73">
        <v>188419590659</v>
      </c>
      <c r="F46" s="71">
        <v>208080980714</v>
      </c>
      <c r="G46" s="72">
        <v>192313791115</v>
      </c>
      <c r="H46" s="284">
        <v>910067288348</v>
      </c>
    </row>
    <row r="47" spans="1:8" s="79" customFormat="1" ht="14.1" customHeight="1">
      <c r="A47" s="81" t="s">
        <v>124</v>
      </c>
      <c r="B47" s="71">
        <v>280341344152</v>
      </c>
      <c r="C47" s="72">
        <v>286387760700</v>
      </c>
      <c r="D47" s="72">
        <v>310378334517</v>
      </c>
      <c r="E47" s="73">
        <v>302037612941</v>
      </c>
      <c r="F47" s="71">
        <v>321117661330</v>
      </c>
      <c r="G47" s="72">
        <v>335135546397</v>
      </c>
      <c r="H47" s="284">
        <v>349509858475</v>
      </c>
    </row>
    <row r="48" spans="1:8" s="79" customFormat="1" ht="14.1" customHeight="1">
      <c r="A48" s="78" t="s">
        <v>95</v>
      </c>
      <c r="B48" s="71">
        <v>44407354389</v>
      </c>
      <c r="C48" s="72">
        <v>31526628364</v>
      </c>
      <c r="D48" s="72">
        <v>30116060506</v>
      </c>
      <c r="E48" s="73">
        <v>33858774387.481018</v>
      </c>
      <c r="F48" s="71">
        <v>18848095240</v>
      </c>
      <c r="G48" s="72">
        <v>33709984156</v>
      </c>
      <c r="H48" s="284">
        <v>118462937658.7327</v>
      </c>
    </row>
    <row r="49" spans="1:8" s="79" customFormat="1" ht="14.1" customHeight="1">
      <c r="A49" s="81" t="s">
        <v>96</v>
      </c>
      <c r="B49" s="71">
        <v>88104654746</v>
      </c>
      <c r="C49" s="72">
        <v>63788983583</v>
      </c>
      <c r="D49" s="72">
        <v>84288659668</v>
      </c>
      <c r="E49" s="73">
        <v>112124065938</v>
      </c>
      <c r="F49" s="71">
        <v>111446794134</v>
      </c>
      <c r="G49" s="72">
        <v>78320675219</v>
      </c>
      <c r="H49" s="284">
        <v>64121419922</v>
      </c>
    </row>
    <row r="50" spans="1:8" s="79" customFormat="1" ht="14.1" customHeight="1">
      <c r="A50" s="78" t="s">
        <v>97</v>
      </c>
      <c r="B50" s="71">
        <v>6898613932</v>
      </c>
      <c r="C50" s="72">
        <v>7388101627</v>
      </c>
      <c r="D50" s="72">
        <v>7839398205</v>
      </c>
      <c r="E50" s="73">
        <v>5857641570</v>
      </c>
      <c r="F50" s="71">
        <v>6142993823</v>
      </c>
      <c r="G50" s="72">
        <v>9737138110</v>
      </c>
      <c r="H50" s="284">
        <v>11119526382</v>
      </c>
    </row>
    <row r="51" spans="1:8" s="79" customFormat="1" ht="14.1" customHeight="1">
      <c r="A51" s="80" t="s">
        <v>98</v>
      </c>
      <c r="B51" s="71">
        <v>34023364321</v>
      </c>
      <c r="C51" s="72">
        <v>21190905092</v>
      </c>
      <c r="D51" s="72">
        <v>21185747303</v>
      </c>
      <c r="E51" s="73">
        <v>16918862996</v>
      </c>
      <c r="F51" s="71">
        <v>16124472369</v>
      </c>
      <c r="G51" s="72">
        <v>15419053126</v>
      </c>
      <c r="H51" s="284">
        <v>15419053126</v>
      </c>
    </row>
    <row r="52" spans="1:8" s="79" customFormat="1" ht="14.1" customHeight="1">
      <c r="A52" s="78" t="s">
        <v>99</v>
      </c>
      <c r="B52" s="71">
        <v>69665458510</v>
      </c>
      <c r="C52" s="72">
        <v>73652762188</v>
      </c>
      <c r="D52" s="72">
        <v>72975030148</v>
      </c>
      <c r="E52" s="73">
        <v>78895558805</v>
      </c>
      <c r="F52" s="71">
        <v>89542250744</v>
      </c>
      <c r="G52" s="72">
        <v>98491306368</v>
      </c>
      <c r="H52" s="284">
        <v>129746366992</v>
      </c>
    </row>
    <row r="53" spans="1:8" s="79" customFormat="1" ht="14.1" customHeight="1">
      <c r="A53" s="78" t="s">
        <v>100</v>
      </c>
      <c r="B53" s="71">
        <v>963339179960</v>
      </c>
      <c r="C53" s="72">
        <v>997131291194</v>
      </c>
      <c r="D53" s="72">
        <v>1152288092636</v>
      </c>
      <c r="E53" s="73">
        <v>1355495582620.519</v>
      </c>
      <c r="F53" s="71">
        <v>1347497823403</v>
      </c>
      <c r="G53" s="72">
        <v>1417163961779</v>
      </c>
      <c r="H53" s="284">
        <v>1668069148277.2673</v>
      </c>
    </row>
    <row r="54" spans="1:8" ht="5.0999999999999996" customHeight="1">
      <c r="A54" s="74"/>
      <c r="B54" s="90"/>
      <c r="C54" s="91"/>
      <c r="D54" s="91"/>
      <c r="E54" s="92"/>
      <c r="F54" s="90"/>
      <c r="G54" s="91"/>
      <c r="H54" s="287"/>
    </row>
    <row r="55" spans="1:8" ht="18.600000000000001" customHeight="1">
      <c r="A55" s="88" t="s">
        <v>182</v>
      </c>
      <c r="B55" s="90">
        <v>587098001707</v>
      </c>
      <c r="C55" s="91">
        <v>635195322149</v>
      </c>
      <c r="D55" s="91">
        <v>689368139148</v>
      </c>
      <c r="E55" s="92">
        <v>1166097939840</v>
      </c>
      <c r="F55" s="90">
        <v>1797072139539</v>
      </c>
      <c r="G55" s="91">
        <v>1917572805291</v>
      </c>
      <c r="H55" s="287">
        <v>2179963600096</v>
      </c>
    </row>
    <row r="56" spans="1:8" s="79" customFormat="1" ht="14.1" customHeight="1">
      <c r="A56" s="78" t="s">
        <v>101</v>
      </c>
      <c r="B56" s="71">
        <v>34163091320</v>
      </c>
      <c r="C56" s="72">
        <v>51393406339</v>
      </c>
      <c r="D56" s="72">
        <v>57419988102</v>
      </c>
      <c r="E56" s="73">
        <v>40882034260</v>
      </c>
      <c r="F56" s="71">
        <v>86422624495</v>
      </c>
      <c r="G56" s="72">
        <v>88105661701</v>
      </c>
      <c r="H56" s="284">
        <v>47922115345</v>
      </c>
    </row>
    <row r="57" spans="1:8" s="79" customFormat="1" ht="14.1" customHeight="1">
      <c r="A57" s="81" t="s">
        <v>102</v>
      </c>
      <c r="B57" s="71">
        <v>77671153452</v>
      </c>
      <c r="C57" s="72">
        <v>38644950583</v>
      </c>
      <c r="D57" s="72">
        <v>40458864844</v>
      </c>
      <c r="E57" s="73">
        <v>409800632340</v>
      </c>
      <c r="F57" s="71">
        <v>911398270915</v>
      </c>
      <c r="G57" s="72">
        <v>919715637149</v>
      </c>
      <c r="H57" s="284">
        <v>920574792568</v>
      </c>
    </row>
    <row r="58" spans="1:8" s="79" customFormat="1" ht="14.1" customHeight="1">
      <c r="A58" s="81" t="s">
        <v>103</v>
      </c>
      <c r="B58" s="71">
        <v>16378385443</v>
      </c>
      <c r="C58" s="72">
        <v>16581168000</v>
      </c>
      <c r="D58" s="72">
        <v>16626820629</v>
      </c>
      <c r="E58" s="73">
        <v>19593569206</v>
      </c>
      <c r="F58" s="71">
        <v>19286678599</v>
      </c>
      <c r="G58" s="72">
        <v>20996423941</v>
      </c>
      <c r="H58" s="284">
        <v>21979245859</v>
      </c>
    </row>
    <row r="59" spans="1:8" s="79" customFormat="1" ht="14.1" customHeight="1">
      <c r="A59" s="80" t="s">
        <v>104</v>
      </c>
      <c r="B59" s="71">
        <v>163276274689</v>
      </c>
      <c r="C59" s="72">
        <v>175117393689</v>
      </c>
      <c r="D59" s="72">
        <v>191051535385</v>
      </c>
      <c r="E59" s="73">
        <v>273311358645</v>
      </c>
      <c r="F59" s="71">
        <v>276595243732</v>
      </c>
      <c r="G59" s="72">
        <v>307058448908</v>
      </c>
      <c r="H59" s="284">
        <v>436441310468</v>
      </c>
    </row>
    <row r="60" spans="1:8" s="79" customFormat="1" ht="14.1" customHeight="1">
      <c r="A60" s="81" t="s">
        <v>105</v>
      </c>
      <c r="B60" s="71">
        <v>23845195938</v>
      </c>
      <c r="C60" s="72">
        <v>21113923290</v>
      </c>
      <c r="D60" s="72">
        <v>28925109735</v>
      </c>
      <c r="E60" s="73">
        <v>10312727876</v>
      </c>
      <c r="F60" s="71">
        <v>21721439227</v>
      </c>
      <c r="G60" s="72">
        <v>31405959745</v>
      </c>
      <c r="H60" s="284">
        <v>45069935976</v>
      </c>
    </row>
    <row r="61" spans="1:8" s="79" customFormat="1" ht="14.1" customHeight="1">
      <c r="A61" s="83" t="s">
        <v>106</v>
      </c>
      <c r="B61" s="71">
        <v>46840892317</v>
      </c>
      <c r="C61" s="72">
        <v>49833731994</v>
      </c>
      <c r="D61" s="72">
        <v>53684153791</v>
      </c>
      <c r="E61" s="73">
        <v>53831741284</v>
      </c>
      <c r="F61" s="71">
        <v>56143634156</v>
      </c>
      <c r="G61" s="72">
        <v>60517044402</v>
      </c>
      <c r="H61" s="284">
        <v>64122675959</v>
      </c>
    </row>
    <row r="62" spans="1:8" s="79" customFormat="1" ht="14.1" customHeight="1">
      <c r="A62" s="83" t="s">
        <v>183</v>
      </c>
      <c r="B62" s="71">
        <v>24351874</v>
      </c>
      <c r="C62" s="72">
        <v>13846553631</v>
      </c>
      <c r="D62" s="72">
        <v>13998586193</v>
      </c>
      <c r="E62" s="73">
        <v>20887374536</v>
      </c>
      <c r="F62" s="71">
        <v>20205037671</v>
      </c>
      <c r="G62" s="72">
        <v>20205037671</v>
      </c>
      <c r="H62" s="284">
        <v>0</v>
      </c>
    </row>
    <row r="63" spans="1:8" s="79" customFormat="1" ht="14.1" customHeight="1">
      <c r="A63" s="93" t="s">
        <v>107</v>
      </c>
      <c r="B63" s="71">
        <v>140019630731</v>
      </c>
      <c r="C63" s="72">
        <v>169088657225</v>
      </c>
      <c r="D63" s="72">
        <v>186697978440</v>
      </c>
      <c r="E63" s="73">
        <v>248959627837</v>
      </c>
      <c r="F63" s="71">
        <v>312321861371</v>
      </c>
      <c r="G63" s="72">
        <v>392424963898</v>
      </c>
      <c r="H63" s="284">
        <v>570645200475</v>
      </c>
    </row>
    <row r="64" spans="1:8" s="79" customFormat="1" ht="14.1" customHeight="1">
      <c r="A64" s="93" t="s">
        <v>108</v>
      </c>
      <c r="B64" s="71">
        <v>58062505974</v>
      </c>
      <c r="C64" s="72">
        <v>62340934699</v>
      </c>
      <c r="D64" s="72">
        <v>64158805255</v>
      </c>
      <c r="E64" s="73">
        <v>58188394383</v>
      </c>
      <c r="F64" s="71">
        <v>57980546984</v>
      </c>
      <c r="G64" s="72">
        <v>45654712778</v>
      </c>
      <c r="H64" s="284">
        <v>46671029393</v>
      </c>
    </row>
    <row r="65" spans="1:8" s="79" customFormat="1" ht="14.1" customHeight="1">
      <c r="A65" s="93" t="s">
        <v>109</v>
      </c>
      <c r="B65" s="71">
        <v>26816519969</v>
      </c>
      <c r="C65" s="72">
        <v>37234602699</v>
      </c>
      <c r="D65" s="72">
        <v>36346296774</v>
      </c>
      <c r="E65" s="73">
        <v>30330479473</v>
      </c>
      <c r="F65" s="71">
        <v>34996802389</v>
      </c>
      <c r="G65" s="72">
        <v>31488915098</v>
      </c>
      <c r="H65" s="284">
        <v>26537294053</v>
      </c>
    </row>
    <row r="66" spans="1:8" ht="5.0999999999999996" customHeight="1">
      <c r="A66" s="93"/>
      <c r="B66" s="94"/>
      <c r="C66" s="95"/>
      <c r="D66" s="95"/>
      <c r="E66" s="96"/>
      <c r="F66" s="94"/>
      <c r="G66" s="95"/>
      <c r="H66" s="288"/>
    </row>
    <row r="67" spans="1:8" ht="18.600000000000001" customHeight="1">
      <c r="A67" s="88" t="s">
        <v>184</v>
      </c>
      <c r="B67" s="90">
        <v>395741667296</v>
      </c>
      <c r="C67" s="91">
        <v>385546985978</v>
      </c>
      <c r="D67" s="91">
        <v>405931944551</v>
      </c>
      <c r="E67" s="92">
        <v>430552810286</v>
      </c>
      <c r="F67" s="90">
        <v>806280705721</v>
      </c>
      <c r="G67" s="91">
        <v>708809573357</v>
      </c>
      <c r="H67" s="287">
        <v>698698193351</v>
      </c>
    </row>
    <row r="68" spans="1:8" s="79" customFormat="1" ht="14.1" customHeight="1">
      <c r="A68" s="83" t="s">
        <v>185</v>
      </c>
      <c r="B68" s="71">
        <v>298488949794</v>
      </c>
      <c r="C68" s="72">
        <v>282493109591</v>
      </c>
      <c r="D68" s="72">
        <v>273589310744</v>
      </c>
      <c r="E68" s="73">
        <v>377849115961</v>
      </c>
      <c r="F68" s="71">
        <v>571526539243</v>
      </c>
      <c r="G68" s="72">
        <v>555334372287</v>
      </c>
      <c r="H68" s="284">
        <v>571580594252</v>
      </c>
    </row>
    <row r="69" spans="1:8" s="79" customFormat="1" ht="14.1" customHeight="1">
      <c r="A69" s="83" t="s">
        <v>186</v>
      </c>
      <c r="B69" s="71">
        <v>184553400</v>
      </c>
      <c r="C69" s="72">
        <v>236803406</v>
      </c>
      <c r="D69" s="72">
        <v>331154106</v>
      </c>
      <c r="E69" s="73">
        <v>0</v>
      </c>
      <c r="F69" s="71">
        <v>0</v>
      </c>
      <c r="G69" s="72">
        <v>0</v>
      </c>
      <c r="H69" s="284">
        <v>0</v>
      </c>
    </row>
    <row r="70" spans="1:8" s="79" customFormat="1" ht="14.1" customHeight="1">
      <c r="A70" s="83" t="s">
        <v>187</v>
      </c>
      <c r="B70" s="71">
        <v>26855271</v>
      </c>
      <c r="C70" s="72">
        <v>167183980</v>
      </c>
      <c r="D70" s="72">
        <v>217812807</v>
      </c>
      <c r="E70" s="73">
        <v>192416852</v>
      </c>
      <c r="F70" s="71">
        <v>228338376</v>
      </c>
      <c r="G70" s="72">
        <v>240448041</v>
      </c>
      <c r="H70" s="284">
        <v>250185228</v>
      </c>
    </row>
    <row r="71" spans="1:8" s="79" customFormat="1" ht="14.1" customHeight="1">
      <c r="A71" s="83" t="s">
        <v>149</v>
      </c>
      <c r="B71" s="71">
        <v>0</v>
      </c>
      <c r="C71" s="72">
        <v>173272934</v>
      </c>
      <c r="D71" s="72">
        <v>241193041</v>
      </c>
      <c r="E71" s="73">
        <v>264307051</v>
      </c>
      <c r="F71" s="71">
        <v>326633395</v>
      </c>
      <c r="G71" s="72">
        <v>388959739</v>
      </c>
      <c r="H71" s="284">
        <v>451286083</v>
      </c>
    </row>
    <row r="72" spans="1:8" s="79" customFormat="1" ht="14.1" customHeight="1">
      <c r="A72" s="83" t="s">
        <v>188</v>
      </c>
      <c r="B72" s="71">
        <v>43627140</v>
      </c>
      <c r="C72" s="72">
        <v>43757933</v>
      </c>
      <c r="D72" s="72">
        <v>228038542</v>
      </c>
      <c r="E72" s="73">
        <v>228722201</v>
      </c>
      <c r="F72" s="71">
        <v>229407908</v>
      </c>
      <c r="G72" s="72">
        <v>485521522</v>
      </c>
      <c r="H72" s="284">
        <v>487023823</v>
      </c>
    </row>
    <row r="73" spans="1:8" s="79" customFormat="1" ht="14.1" customHeight="1">
      <c r="A73" s="83" t="s">
        <v>189</v>
      </c>
      <c r="B73" s="71">
        <v>1329043436</v>
      </c>
      <c r="C73" s="72">
        <v>1198519536</v>
      </c>
      <c r="D73" s="72">
        <v>3380862993</v>
      </c>
      <c r="E73" s="73">
        <v>3304366508</v>
      </c>
      <c r="F73" s="71">
        <v>3579094593</v>
      </c>
      <c r="G73" s="72">
        <v>3417354159</v>
      </c>
      <c r="H73" s="284">
        <v>3142926119</v>
      </c>
    </row>
    <row r="74" spans="1:8" s="79" customFormat="1" ht="14.1" customHeight="1">
      <c r="A74" s="83" t="s">
        <v>190</v>
      </c>
      <c r="B74" s="71">
        <v>93565976848</v>
      </c>
      <c r="C74" s="72">
        <v>98990487121</v>
      </c>
      <c r="D74" s="72">
        <v>126113221128</v>
      </c>
      <c r="E74" s="73">
        <v>41400433588</v>
      </c>
      <c r="F74" s="71">
        <v>221345536785</v>
      </c>
      <c r="G74" s="72">
        <v>141573936320</v>
      </c>
      <c r="H74" s="284">
        <v>119879245095</v>
      </c>
    </row>
    <row r="75" spans="1:8" s="79" customFormat="1" ht="14.1" customHeight="1">
      <c r="A75" s="83" t="s">
        <v>191</v>
      </c>
      <c r="B75" s="71">
        <v>2102661407</v>
      </c>
      <c r="C75" s="72">
        <v>2243851477</v>
      </c>
      <c r="D75" s="72">
        <v>1830351190</v>
      </c>
      <c r="E75" s="73">
        <v>7313448125</v>
      </c>
      <c r="F75" s="71">
        <v>9045155421</v>
      </c>
      <c r="G75" s="72">
        <v>7368981289</v>
      </c>
      <c r="H75" s="284">
        <v>2906932751</v>
      </c>
    </row>
    <row r="76" spans="1:8" ht="6.95" customHeight="1">
      <c r="A76" s="97"/>
      <c r="B76" s="98"/>
      <c r="C76" s="99"/>
      <c r="D76" s="99"/>
      <c r="E76" s="100"/>
      <c r="F76" s="98"/>
      <c r="G76" s="99"/>
      <c r="H76" s="289"/>
    </row>
    <row r="77" spans="1:8" ht="20.85" customHeight="1">
      <c r="A77" s="101" t="s">
        <v>192</v>
      </c>
      <c r="B77" s="102">
        <v>3447995710427</v>
      </c>
      <c r="C77" s="103">
        <v>3341525267918</v>
      </c>
      <c r="D77" s="103">
        <v>3762807718531</v>
      </c>
      <c r="E77" s="104">
        <v>4526241211441</v>
      </c>
      <c r="F77" s="102">
        <v>5636933787010</v>
      </c>
      <c r="G77" s="103">
        <v>5790327333593</v>
      </c>
      <c r="H77" s="290">
        <v>7326065756902</v>
      </c>
    </row>
    <row r="78" spans="1:8" ht="6.95" customHeight="1">
      <c r="A78" s="105"/>
      <c r="B78" s="94"/>
      <c r="C78" s="95"/>
      <c r="D78" s="95"/>
      <c r="E78" s="96"/>
      <c r="F78" s="94"/>
      <c r="G78" s="95"/>
      <c r="H78" s="288"/>
    </row>
    <row r="79" spans="1:8" ht="21.2" customHeight="1">
      <c r="A79" s="89" t="s">
        <v>125</v>
      </c>
      <c r="B79" s="94"/>
      <c r="C79" s="95"/>
      <c r="D79" s="95"/>
      <c r="E79" s="96"/>
      <c r="F79" s="94"/>
      <c r="G79" s="95"/>
      <c r="H79" s="288"/>
    </row>
    <row r="80" spans="1:8" s="79" customFormat="1" ht="14.1" customHeight="1">
      <c r="A80" s="81" t="s">
        <v>126</v>
      </c>
      <c r="B80" s="71">
        <v>43528587500</v>
      </c>
      <c r="C80" s="72">
        <v>43973079000</v>
      </c>
      <c r="D80" s="72">
        <v>44173909500</v>
      </c>
      <c r="E80" s="73">
        <v>44300999000</v>
      </c>
      <c r="F80" s="71">
        <v>44430930500</v>
      </c>
      <c r="G80" s="72">
        <v>44496023000</v>
      </c>
      <c r="H80" s="284">
        <v>44586132000</v>
      </c>
    </row>
    <row r="81" spans="1:8" s="79" customFormat="1" ht="14.1" customHeight="1">
      <c r="A81" s="106" t="s">
        <v>127</v>
      </c>
      <c r="B81" s="71">
        <v>5241079643889</v>
      </c>
      <c r="C81" s="72">
        <v>5631396677435</v>
      </c>
      <c r="D81" s="72">
        <v>5843896597517</v>
      </c>
      <c r="E81" s="73">
        <v>5833100132472</v>
      </c>
      <c r="F81" s="71">
        <v>5903509428882</v>
      </c>
      <c r="G81" s="72">
        <v>6525275007059</v>
      </c>
      <c r="H81" s="284">
        <v>6642725199959</v>
      </c>
    </row>
    <row r="82" spans="1:8" s="79" customFormat="1" ht="14.1" customHeight="1">
      <c r="A82" s="106" t="s">
        <v>128</v>
      </c>
      <c r="B82" s="71">
        <v>-607021363</v>
      </c>
      <c r="C82" s="72">
        <v>-22785143426</v>
      </c>
      <c r="D82" s="72">
        <v>-19288677950</v>
      </c>
      <c r="E82" s="73">
        <v>18616904708</v>
      </c>
      <c r="F82" s="71">
        <v>34624268088</v>
      </c>
      <c r="G82" s="72">
        <v>44251768446</v>
      </c>
      <c r="H82" s="284">
        <v>53159861401</v>
      </c>
    </row>
    <row r="83" spans="1:8" s="79" customFormat="1" ht="14.1" customHeight="1">
      <c r="A83" s="106" t="s">
        <v>129</v>
      </c>
      <c r="B83" s="71">
        <v>-68514992704</v>
      </c>
      <c r="C83" s="72">
        <v>-24501924981</v>
      </c>
      <c r="D83" s="72">
        <v>18887850447</v>
      </c>
      <c r="E83" s="73">
        <v>86577386868</v>
      </c>
      <c r="F83" s="71">
        <v>131993209420</v>
      </c>
      <c r="G83" s="72">
        <v>282817567216</v>
      </c>
      <c r="H83" s="284">
        <v>406290128040</v>
      </c>
    </row>
    <row r="84" spans="1:8" s="79" customFormat="1" ht="14.1" customHeight="1">
      <c r="A84" s="106" t="s">
        <v>130</v>
      </c>
      <c r="B84" s="71">
        <v>238161606636</v>
      </c>
      <c r="C84" s="72">
        <v>377922999426</v>
      </c>
      <c r="D84" s="72">
        <v>505448813124</v>
      </c>
      <c r="E84" s="73">
        <v>316324859524</v>
      </c>
      <c r="F84" s="71">
        <v>542572666102</v>
      </c>
      <c r="G84" s="72">
        <v>854634276042</v>
      </c>
      <c r="H84" s="284">
        <v>1633447412691</v>
      </c>
    </row>
    <row r="85" spans="1:8" s="79" customFormat="1" ht="14.1" customHeight="1">
      <c r="A85" s="106" t="s">
        <v>131</v>
      </c>
      <c r="B85" s="71">
        <v>594162529846</v>
      </c>
      <c r="C85" s="72">
        <v>695464043662</v>
      </c>
      <c r="D85" s="72">
        <v>1076697676487</v>
      </c>
      <c r="E85" s="73">
        <v>1128808744943</v>
      </c>
      <c r="F85" s="71">
        <v>1220119359139</v>
      </c>
      <c r="G85" s="72">
        <v>1608284287328</v>
      </c>
      <c r="H85" s="284">
        <v>2124958828584</v>
      </c>
    </row>
    <row r="86" spans="1:8" ht="6.95" customHeight="1">
      <c r="A86" s="107"/>
      <c r="B86" s="108"/>
      <c r="C86" s="109"/>
      <c r="D86" s="109"/>
      <c r="E86" s="110"/>
      <c r="F86" s="108"/>
      <c r="G86" s="109"/>
      <c r="H86" s="291"/>
    </row>
    <row r="87" spans="1:8" ht="20.85" customHeight="1">
      <c r="A87" s="111" t="s">
        <v>193</v>
      </c>
      <c r="B87" s="102">
        <v>6047810353804</v>
      </c>
      <c r="C87" s="103">
        <v>6701469731116</v>
      </c>
      <c r="D87" s="103">
        <v>7469816169125</v>
      </c>
      <c r="E87" s="104">
        <v>7427729027515</v>
      </c>
      <c r="F87" s="102">
        <v>7877249862131</v>
      </c>
      <c r="G87" s="103">
        <v>9359758929091</v>
      </c>
      <c r="H87" s="290">
        <v>10905167562675</v>
      </c>
    </row>
    <row r="88" spans="1:8" ht="20.85" customHeight="1" thickBot="1">
      <c r="A88" s="112" t="s">
        <v>194</v>
      </c>
      <c r="B88" s="113">
        <v>9495806064231</v>
      </c>
      <c r="C88" s="114">
        <v>10042994999034</v>
      </c>
      <c r="D88" s="114">
        <v>11232623887656</v>
      </c>
      <c r="E88" s="115">
        <v>11953970238956</v>
      </c>
      <c r="F88" s="113">
        <v>13514183649141</v>
      </c>
      <c r="G88" s="114">
        <v>15150086262684</v>
      </c>
      <c r="H88" s="292">
        <v>18231233319577</v>
      </c>
    </row>
  </sheetData>
  <phoneticPr fontId="2" type="noConversion"/>
  <pageMargins left="0.7" right="0.7" top="0.75" bottom="0.75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9"/>
  <sheetViews>
    <sheetView showGridLines="0" view="pageBreakPreview" zoomScaleNormal="100" zoomScaleSheetLayoutView="100" workbookViewId="0">
      <pane xSplit="3" ySplit="5" topLeftCell="D6" activePane="bottomRight" state="frozen"/>
      <selection activeCell="D37" sqref="D37"/>
      <selection pane="topRight" activeCell="D37" sqref="D37"/>
      <selection pane="bottomLeft" activeCell="D37" sqref="D37"/>
      <selection pane="bottomRight" activeCell="E1" sqref="D1:E1048576"/>
    </sheetView>
  </sheetViews>
  <sheetFormatPr defaultColWidth="7.625" defaultRowHeight="16.5" outlineLevelCol="1"/>
  <cols>
    <col min="1" max="1" width="2.25" style="133" customWidth="1"/>
    <col min="2" max="2" width="2" style="133" customWidth="1"/>
    <col min="3" max="3" width="21.625" style="133" customWidth="1"/>
    <col min="4" max="8" width="8.375" style="34" customWidth="1" outlineLevel="1"/>
    <col min="9" max="11" width="8.5" style="34" customWidth="1" outlineLevel="1"/>
    <col min="12" max="12" width="8.375" style="34" customWidth="1" outlineLevel="1"/>
    <col min="13" max="13" width="8.875" style="134" customWidth="1"/>
    <col min="14" max="14" width="8.375" style="134" bestFit="1" customWidth="1"/>
    <col min="15" max="15" width="9" style="134" bestFit="1" customWidth="1"/>
    <col min="16" max="16" width="10.625" style="134" bestFit="1" customWidth="1"/>
    <col min="17" max="17" width="7.5" style="134" customWidth="1"/>
    <col min="18" max="18" width="7.625" style="34" customWidth="1"/>
    <col min="19" max="16384" width="7.625" style="34"/>
  </cols>
  <sheetData>
    <row r="1" spans="1:17" s="28" customFormat="1" ht="26.25">
      <c r="A1" s="16"/>
      <c r="B1" s="117" t="s">
        <v>41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9"/>
      <c r="N1" s="120"/>
      <c r="O1" s="120"/>
      <c r="P1" s="120"/>
    </row>
    <row r="2" spans="1:17" s="221" customFormat="1" ht="26.25">
      <c r="A2" s="217"/>
      <c r="B2" s="217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9"/>
      <c r="N2" s="220"/>
      <c r="O2" s="220"/>
      <c r="P2" s="220"/>
    </row>
    <row r="3" spans="1:17" ht="17.25" thickBot="1">
      <c r="A3" s="29"/>
      <c r="B3" s="121"/>
      <c r="C3" s="254" t="s">
        <v>0</v>
      </c>
      <c r="D3" s="122"/>
      <c r="E3" s="122"/>
      <c r="F3" s="122"/>
      <c r="G3" s="122"/>
      <c r="H3" s="122"/>
      <c r="I3" s="122"/>
      <c r="J3" s="122"/>
      <c r="K3" s="122"/>
      <c r="L3" s="122"/>
      <c r="M3" s="123"/>
      <c r="N3" s="123"/>
      <c r="O3" s="123"/>
      <c r="P3" s="144"/>
      <c r="Q3" s="123"/>
    </row>
    <row r="4" spans="1:17" s="28" customFormat="1">
      <c r="A4" s="395" t="s">
        <v>228</v>
      </c>
      <c r="B4" s="393"/>
      <c r="C4" s="396"/>
      <c r="D4" s="231" t="s">
        <v>143</v>
      </c>
      <c r="E4" s="232" t="s">
        <v>148</v>
      </c>
      <c r="F4" s="232" t="s">
        <v>150</v>
      </c>
      <c r="G4" s="233" t="s">
        <v>196</v>
      </c>
      <c r="H4" s="234">
        <v>2020</v>
      </c>
      <c r="I4" s="232" t="s">
        <v>153</v>
      </c>
      <c r="J4" s="232" t="s">
        <v>197</v>
      </c>
      <c r="K4" s="232" t="s">
        <v>238</v>
      </c>
      <c r="L4" s="234">
        <v>2021</v>
      </c>
      <c r="M4" s="231" t="s">
        <v>154</v>
      </c>
      <c r="N4" s="233" t="s">
        <v>144</v>
      </c>
      <c r="O4" s="231" t="s">
        <v>155</v>
      </c>
      <c r="P4" s="235" t="s">
        <v>198</v>
      </c>
      <c r="Q4" s="27"/>
    </row>
    <row r="5" spans="1:17" s="28" customFormat="1">
      <c r="A5" s="348"/>
      <c r="B5" s="349" t="s">
        <v>1</v>
      </c>
      <c r="C5" s="350"/>
      <c r="D5" s="351">
        <v>406609419165</v>
      </c>
      <c r="E5" s="351">
        <v>415094226586</v>
      </c>
      <c r="F5" s="351">
        <v>449468771645</v>
      </c>
      <c r="G5" s="351">
        <v>508022524610</v>
      </c>
      <c r="H5" s="352">
        <v>1779194942006</v>
      </c>
      <c r="I5" s="351">
        <v>490850890347</v>
      </c>
      <c r="J5" s="351">
        <v>521392958387</v>
      </c>
      <c r="K5" s="351">
        <v>468353118157</v>
      </c>
      <c r="L5" s="352">
        <f>SUM(I5:K5)</f>
        <v>1480596966891</v>
      </c>
      <c r="M5" s="353">
        <f>K5-J5</f>
        <v>-53039840230</v>
      </c>
      <c r="N5" s="354">
        <f>IFERROR(IF(J5&lt;0,-(M5/J5),(M5/J5)),0)</f>
        <v>-0.10172718940065081</v>
      </c>
      <c r="O5" s="355">
        <f>K5-F5</f>
        <v>18884346512</v>
      </c>
      <c r="P5" s="356">
        <f>IFERROR(IF(F5&lt;0,-(O5/F5),(O5/F5)),0)</f>
        <v>4.20148132714218E-2</v>
      </c>
      <c r="Q5" s="124"/>
    </row>
    <row r="6" spans="1:17">
      <c r="A6" s="236"/>
      <c r="B6" s="29"/>
      <c r="C6" s="267"/>
      <c r="D6" s="2"/>
      <c r="E6" s="2"/>
      <c r="F6" s="2"/>
      <c r="G6" s="2"/>
      <c r="H6" s="212"/>
      <c r="I6" s="2"/>
      <c r="J6" s="2"/>
      <c r="K6" s="264"/>
      <c r="L6" s="212"/>
      <c r="M6" s="215"/>
      <c r="N6" s="32"/>
      <c r="O6" s="33"/>
      <c r="P6" s="237"/>
      <c r="Q6" s="125"/>
    </row>
    <row r="7" spans="1:17" s="28" customFormat="1">
      <c r="A7" s="238"/>
      <c r="B7" s="35" t="s">
        <v>2</v>
      </c>
      <c r="C7" s="268"/>
      <c r="D7" s="1">
        <v>341164160612</v>
      </c>
      <c r="E7" s="1">
        <v>359373271655</v>
      </c>
      <c r="F7" s="1">
        <v>377083662045</v>
      </c>
      <c r="G7" s="1">
        <v>401509355517</v>
      </c>
      <c r="H7" s="213">
        <v>1479130449829</v>
      </c>
      <c r="I7" s="1">
        <v>414129855124</v>
      </c>
      <c r="J7" s="1">
        <v>424068877215</v>
      </c>
      <c r="K7" s="1">
        <v>371887748121</v>
      </c>
      <c r="L7" s="213">
        <f t="shared" ref="L7:L15" si="0">SUM(I7:K7)</f>
        <v>1210086480460</v>
      </c>
      <c r="M7" s="31">
        <f t="shared" ref="M7:M13" si="1">K7-J7</f>
        <v>-52181129094</v>
      </c>
      <c r="N7" s="36">
        <f t="shared" ref="N7:N13" si="2">IFERROR(IF(J7&lt;0,-(M7/J7),(M7/J7)),0)</f>
        <v>-0.12304871189013129</v>
      </c>
      <c r="O7" s="37">
        <f t="shared" ref="O7:O13" si="3">K7-F7</f>
        <v>-5195913924</v>
      </c>
      <c r="P7" s="239">
        <f t="shared" ref="P7:P13" si="4">IFERROR(IF(F7&lt;0,-(O7/F7),(O7/F7)),0)</f>
        <v>-1.3779207234335004E-2</v>
      </c>
      <c r="Q7" s="126"/>
    </row>
    <row r="8" spans="1:17">
      <c r="A8" s="240"/>
      <c r="B8" s="30"/>
      <c r="C8" s="269" t="s">
        <v>132</v>
      </c>
      <c r="D8" s="2">
        <v>68679116867</v>
      </c>
      <c r="E8" s="2">
        <v>71788589437</v>
      </c>
      <c r="F8" s="2">
        <v>81556163615</v>
      </c>
      <c r="G8" s="2">
        <v>85823620859</v>
      </c>
      <c r="H8" s="212">
        <v>307847490778</v>
      </c>
      <c r="I8" s="2">
        <v>102927546980</v>
      </c>
      <c r="J8" s="2">
        <v>95302058638</v>
      </c>
      <c r="K8" s="264">
        <v>88960560837</v>
      </c>
      <c r="L8" s="212">
        <f t="shared" si="0"/>
        <v>287190166455</v>
      </c>
      <c r="M8" s="31">
        <f t="shared" si="1"/>
        <v>-6341497801</v>
      </c>
      <c r="N8" s="38">
        <f t="shared" si="2"/>
        <v>-6.6541036905486531E-2</v>
      </c>
      <c r="O8" s="31">
        <f t="shared" si="3"/>
        <v>7404397222</v>
      </c>
      <c r="P8" s="241">
        <f t="shared" si="4"/>
        <v>9.078893481250222E-2</v>
      </c>
      <c r="Q8" s="127"/>
    </row>
    <row r="9" spans="1:17">
      <c r="A9" s="240"/>
      <c r="B9" s="30"/>
      <c r="C9" s="270" t="s">
        <v>133</v>
      </c>
      <c r="D9" s="2">
        <v>191776701907</v>
      </c>
      <c r="E9" s="2">
        <v>200237528927</v>
      </c>
      <c r="F9" s="2">
        <v>211339527455</v>
      </c>
      <c r="G9" s="2">
        <v>210142728793</v>
      </c>
      <c r="H9" s="212">
        <v>813496487082</v>
      </c>
      <c r="I9" s="2">
        <v>214941610032</v>
      </c>
      <c r="J9" s="2">
        <v>221615285329</v>
      </c>
      <c r="K9" s="264">
        <v>163784579872</v>
      </c>
      <c r="L9" s="212">
        <f t="shared" si="0"/>
        <v>600341475233</v>
      </c>
      <c r="M9" s="31">
        <f t="shared" si="1"/>
        <v>-57830705457</v>
      </c>
      <c r="N9" s="38">
        <f t="shared" si="2"/>
        <v>-0.26095088780156639</v>
      </c>
      <c r="O9" s="31">
        <f t="shared" si="3"/>
        <v>-47554947583</v>
      </c>
      <c r="P9" s="241">
        <f t="shared" si="4"/>
        <v>-0.22501681609525581</v>
      </c>
      <c r="Q9" s="127"/>
    </row>
    <row r="10" spans="1:17">
      <c r="A10" s="240"/>
      <c r="B10" s="30"/>
      <c r="C10" s="270" t="s">
        <v>199</v>
      </c>
      <c r="D10" s="2">
        <v>42656875782</v>
      </c>
      <c r="E10" s="2">
        <v>50016498585</v>
      </c>
      <c r="F10" s="2">
        <v>43103257124</v>
      </c>
      <c r="G10" s="2">
        <v>55766314577</v>
      </c>
      <c r="H10" s="212">
        <v>191542946068</v>
      </c>
      <c r="I10" s="2">
        <v>55419308807</v>
      </c>
      <c r="J10" s="2">
        <v>64692827766</v>
      </c>
      <c r="K10" s="264">
        <v>73546760361</v>
      </c>
      <c r="L10" s="212">
        <f t="shared" si="0"/>
        <v>193658896934</v>
      </c>
      <c r="M10" s="31">
        <f t="shared" si="1"/>
        <v>8853932595</v>
      </c>
      <c r="N10" s="38">
        <f t="shared" si="2"/>
        <v>0.1368611158415505</v>
      </c>
      <c r="O10" s="31">
        <f t="shared" si="3"/>
        <v>30443503237</v>
      </c>
      <c r="P10" s="241">
        <f t="shared" si="4"/>
        <v>0.70629240730972465</v>
      </c>
      <c r="Q10" s="127"/>
    </row>
    <row r="11" spans="1:17">
      <c r="A11" s="240"/>
      <c r="B11" s="30"/>
      <c r="C11" s="270" t="s">
        <v>200</v>
      </c>
      <c r="D11" s="2">
        <v>3065592464</v>
      </c>
      <c r="E11" s="2">
        <v>4048694762</v>
      </c>
      <c r="F11" s="2">
        <v>5031488732</v>
      </c>
      <c r="G11" s="2">
        <v>7478763917</v>
      </c>
      <c r="H11" s="212">
        <v>19624539875</v>
      </c>
      <c r="I11" s="2">
        <v>3408718953</v>
      </c>
      <c r="J11" s="2">
        <v>4480582692</v>
      </c>
      <c r="K11" s="264">
        <v>4942849826</v>
      </c>
      <c r="L11" s="212">
        <f t="shared" si="0"/>
        <v>12832151471</v>
      </c>
      <c r="M11" s="31">
        <f t="shared" si="1"/>
        <v>462267134</v>
      </c>
      <c r="N11" s="38">
        <f t="shared" si="2"/>
        <v>0.10317120914325935</v>
      </c>
      <c r="O11" s="31">
        <f t="shared" si="3"/>
        <v>-88638906</v>
      </c>
      <c r="P11" s="241">
        <f t="shared" si="4"/>
        <v>-1.7616834841795687E-2</v>
      </c>
      <c r="Q11" s="127"/>
    </row>
    <row r="12" spans="1:17">
      <c r="A12" s="240"/>
      <c r="B12" s="30"/>
      <c r="C12" s="271" t="s">
        <v>201</v>
      </c>
      <c r="D12" s="2">
        <v>30790150489</v>
      </c>
      <c r="E12" s="2">
        <v>28523044504</v>
      </c>
      <c r="F12" s="2">
        <v>30777385300</v>
      </c>
      <c r="G12" s="2">
        <v>37609846349</v>
      </c>
      <c r="H12" s="212">
        <v>127700426642</v>
      </c>
      <c r="I12" s="2">
        <v>32097219386</v>
      </c>
      <c r="J12" s="2">
        <v>32147279468</v>
      </c>
      <c r="K12" s="264">
        <v>33859924827</v>
      </c>
      <c r="L12" s="212">
        <f t="shared" si="0"/>
        <v>98104423681</v>
      </c>
      <c r="M12" s="31">
        <f t="shared" si="1"/>
        <v>1712645359</v>
      </c>
      <c r="N12" s="38">
        <f t="shared" si="2"/>
        <v>5.327497030362395E-2</v>
      </c>
      <c r="O12" s="31">
        <f t="shared" si="3"/>
        <v>3082539527</v>
      </c>
      <c r="P12" s="241">
        <f t="shared" si="4"/>
        <v>0.10015599106139793</v>
      </c>
      <c r="Q12" s="127"/>
    </row>
    <row r="13" spans="1:17">
      <c r="A13" s="240"/>
      <c r="B13" s="30"/>
      <c r="C13" s="270" t="s">
        <v>136</v>
      </c>
      <c r="D13" s="2">
        <v>4195723103</v>
      </c>
      <c r="E13" s="2">
        <v>4758915440</v>
      </c>
      <c r="F13" s="2">
        <v>5275839819</v>
      </c>
      <c r="G13" s="2">
        <v>4688081022</v>
      </c>
      <c r="H13" s="212">
        <v>18918559384</v>
      </c>
      <c r="I13" s="2">
        <v>5335450966</v>
      </c>
      <c r="J13" s="2">
        <v>5830843322</v>
      </c>
      <c r="K13" s="264">
        <v>6793072398</v>
      </c>
      <c r="L13" s="212">
        <f t="shared" si="0"/>
        <v>17959366686</v>
      </c>
      <c r="M13" s="31">
        <f t="shared" si="1"/>
        <v>962229076</v>
      </c>
      <c r="N13" s="38">
        <f t="shared" si="2"/>
        <v>0.16502399787856964</v>
      </c>
      <c r="O13" s="31">
        <f t="shared" si="3"/>
        <v>1517232579</v>
      </c>
      <c r="P13" s="241">
        <f t="shared" si="4"/>
        <v>0.28758124413405356</v>
      </c>
      <c r="Q13" s="127"/>
    </row>
    <row r="14" spans="1:17">
      <c r="A14" s="240"/>
      <c r="B14" s="39"/>
      <c r="C14" s="272"/>
      <c r="D14" s="2"/>
      <c r="E14" s="2"/>
      <c r="F14" s="2"/>
      <c r="G14" s="2"/>
      <c r="H14" s="212"/>
      <c r="I14" s="2"/>
      <c r="J14" s="2"/>
      <c r="K14" s="264"/>
      <c r="L14" s="212"/>
      <c r="M14" s="31"/>
      <c r="N14" s="32"/>
      <c r="O14" s="33"/>
      <c r="P14" s="237"/>
      <c r="Q14" s="125"/>
    </row>
    <row r="15" spans="1:17" s="28" customFormat="1">
      <c r="A15" s="357"/>
      <c r="B15" s="349" t="s">
        <v>42</v>
      </c>
      <c r="C15" s="358"/>
      <c r="D15" s="351">
        <v>65445258553</v>
      </c>
      <c r="E15" s="351">
        <v>55720954931</v>
      </c>
      <c r="F15" s="351">
        <v>72385109600</v>
      </c>
      <c r="G15" s="351">
        <v>106513169093</v>
      </c>
      <c r="H15" s="352">
        <v>300064492177</v>
      </c>
      <c r="I15" s="351">
        <v>76721035223</v>
      </c>
      <c r="J15" s="351">
        <v>97324081172</v>
      </c>
      <c r="K15" s="351">
        <v>96465370036</v>
      </c>
      <c r="L15" s="352">
        <f t="shared" si="0"/>
        <v>270510486431</v>
      </c>
      <c r="M15" s="359">
        <f t="shared" ref="M15" si="5">K15-J15</f>
        <v>-858711136</v>
      </c>
      <c r="N15" s="360">
        <f t="shared" ref="N15" si="6">IFERROR(IF(J15&lt;0,-(M15/J15),(M15/J15)),0)</f>
        <v>-8.8232133882919211E-3</v>
      </c>
      <c r="O15" s="361">
        <f t="shared" ref="O15" si="7">K15-F15</f>
        <v>24080260436</v>
      </c>
      <c r="P15" s="362">
        <f t="shared" ref="P15" si="8">IFERROR(IF(F15&lt;0,-(O15/F15),(O15/F15)),0)</f>
        <v>0.33266870174083429</v>
      </c>
      <c r="Q15" s="124"/>
    </row>
    <row r="16" spans="1:17">
      <c r="A16" s="242"/>
      <c r="B16" s="265"/>
      <c r="C16" s="273" t="s">
        <v>4</v>
      </c>
      <c r="D16" s="40">
        <v>0.16095362150585757</v>
      </c>
      <c r="E16" s="40">
        <v>0.13423688252492624</v>
      </c>
      <c r="F16" s="40">
        <v>0.16104591501447246</v>
      </c>
      <c r="G16" s="40">
        <v>0.20966229632193631</v>
      </c>
      <c r="H16" s="214">
        <v>0.16865183521637286</v>
      </c>
      <c r="I16" s="40">
        <v>0.1563021209328217</v>
      </c>
      <c r="J16" s="40">
        <v>0.18666167159810765</v>
      </c>
      <c r="K16" s="265">
        <v>0.2059671779609315</v>
      </c>
      <c r="L16" s="214">
        <f>L15/L5</f>
        <v>0.18270366107734617</v>
      </c>
      <c r="M16" s="137">
        <f>K16-J16</f>
        <v>1.9305506362823854E-2</v>
      </c>
      <c r="N16" s="42"/>
      <c r="O16" s="41">
        <f>K16-F16</f>
        <v>4.492126294645904E-2</v>
      </c>
      <c r="P16" s="243"/>
      <c r="Q16" s="128"/>
    </row>
    <row r="17" spans="1:18">
      <c r="A17" s="240"/>
      <c r="B17" s="39"/>
      <c r="C17" s="269"/>
      <c r="D17" s="2"/>
      <c r="E17" s="2"/>
      <c r="F17" s="2"/>
      <c r="G17" s="2"/>
      <c r="H17" s="212"/>
      <c r="I17" s="2"/>
      <c r="J17" s="2"/>
      <c r="K17" s="264"/>
      <c r="L17" s="212"/>
      <c r="M17" s="31"/>
      <c r="N17" s="32"/>
      <c r="O17" s="43"/>
      <c r="P17" s="237"/>
      <c r="Q17" s="125"/>
    </row>
    <row r="18" spans="1:18">
      <c r="A18" s="244"/>
      <c r="B18" s="44" t="s">
        <v>43</v>
      </c>
      <c r="C18" s="269"/>
      <c r="D18" s="2">
        <v>1988325364</v>
      </c>
      <c r="E18" s="2">
        <v>1141553857</v>
      </c>
      <c r="F18" s="2">
        <v>21349918953</v>
      </c>
      <c r="G18" s="2">
        <v>23074148519</v>
      </c>
      <c r="H18" s="212">
        <v>47553946693</v>
      </c>
      <c r="I18" s="2">
        <v>3270740731</v>
      </c>
      <c r="J18" s="2">
        <v>5871431609</v>
      </c>
      <c r="K18" s="264">
        <v>44599411942</v>
      </c>
      <c r="L18" s="212">
        <f>SUM(I18:K18)</f>
        <v>53741584282</v>
      </c>
      <c r="M18" s="31">
        <f t="shared" ref="M18:M21" si="9">K18-J18</f>
        <v>38727980333</v>
      </c>
      <c r="N18" s="38">
        <f t="shared" ref="N18:N21" si="10">IFERROR(IF(J18&lt;0,-(M18/J18),(M18/J18)),0)</f>
        <v>6.596002970320896</v>
      </c>
      <c r="O18" s="31">
        <f t="shared" ref="O18:O21" si="11">K18-F18</f>
        <v>23249492989</v>
      </c>
      <c r="P18" s="241">
        <f t="shared" ref="P18:P21" si="12">IFERROR(IF(F18&lt;0,-(O18/F18),(O18/F18)),0)</f>
        <v>1.0889733605163443</v>
      </c>
      <c r="Q18" s="127"/>
      <c r="R18" s="45"/>
    </row>
    <row r="19" spans="1:18">
      <c r="A19" s="244"/>
      <c r="B19" s="44" t="s">
        <v>44</v>
      </c>
      <c r="C19" s="269"/>
      <c r="D19" s="2">
        <v>10136839421</v>
      </c>
      <c r="E19" s="2">
        <v>9122911716</v>
      </c>
      <c r="F19" s="2">
        <v>5056219822</v>
      </c>
      <c r="G19" s="2">
        <v>394468664386</v>
      </c>
      <c r="H19" s="212">
        <v>418784635345</v>
      </c>
      <c r="I19" s="2">
        <v>1171044148</v>
      </c>
      <c r="J19" s="2">
        <v>10726782594</v>
      </c>
      <c r="K19" s="264">
        <v>8637096151</v>
      </c>
      <c r="L19" s="212">
        <f t="shared" ref="L19:L27" si="13">SUM(I19:K19)</f>
        <v>20534922893</v>
      </c>
      <c r="M19" s="31">
        <f t="shared" si="9"/>
        <v>-2089686443</v>
      </c>
      <c r="N19" s="38">
        <f t="shared" si="10"/>
        <v>-0.19481017953779178</v>
      </c>
      <c r="O19" s="31">
        <f t="shared" si="11"/>
        <v>3580876329</v>
      </c>
      <c r="P19" s="241">
        <f t="shared" si="12"/>
        <v>0.70821215355774936</v>
      </c>
      <c r="Q19" s="127"/>
      <c r="R19" s="45"/>
    </row>
    <row r="20" spans="1:18">
      <c r="A20" s="240"/>
      <c r="B20" s="46" t="s">
        <v>7</v>
      </c>
      <c r="C20" s="274"/>
      <c r="D20" s="2">
        <v>29478456554</v>
      </c>
      <c r="E20" s="2">
        <v>5065581696</v>
      </c>
      <c r="F20" s="2">
        <v>2782538230</v>
      </c>
      <c r="G20" s="2">
        <v>22766845472</v>
      </c>
      <c r="H20" s="212">
        <v>60093421952</v>
      </c>
      <c r="I20" s="2">
        <v>37610716867</v>
      </c>
      <c r="J20" s="2">
        <v>18399348479</v>
      </c>
      <c r="K20" s="264">
        <v>49242033269</v>
      </c>
      <c r="L20" s="212">
        <f t="shared" si="13"/>
        <v>105252098615</v>
      </c>
      <c r="M20" s="31">
        <f t="shared" si="9"/>
        <v>30842684790</v>
      </c>
      <c r="N20" s="38">
        <f t="shared" si="10"/>
        <v>1.676292224434041</v>
      </c>
      <c r="O20" s="31">
        <f t="shared" si="11"/>
        <v>46459495039</v>
      </c>
      <c r="P20" s="241">
        <f t="shared" si="12"/>
        <v>16.696803852718315</v>
      </c>
      <c r="Q20" s="127"/>
      <c r="R20" s="45"/>
    </row>
    <row r="21" spans="1:18">
      <c r="A21" s="240"/>
      <c r="B21" s="44" t="s">
        <v>8</v>
      </c>
      <c r="C21" s="269"/>
      <c r="D21" s="2">
        <v>3394513523</v>
      </c>
      <c r="E21" s="2">
        <v>2361433970</v>
      </c>
      <c r="F21" s="2">
        <v>1491718191</v>
      </c>
      <c r="G21" s="2">
        <v>16771444622</v>
      </c>
      <c r="H21" s="212">
        <v>24019110306</v>
      </c>
      <c r="I21" s="2">
        <v>17512621474</v>
      </c>
      <c r="J21" s="2">
        <v>2724139551</v>
      </c>
      <c r="K21" s="264">
        <v>17556846141</v>
      </c>
      <c r="L21" s="212">
        <f t="shared" si="13"/>
        <v>37793607166</v>
      </c>
      <c r="M21" s="31">
        <f t="shared" si="9"/>
        <v>14832706590</v>
      </c>
      <c r="N21" s="38">
        <f t="shared" si="10"/>
        <v>5.4449143710552885</v>
      </c>
      <c r="O21" s="31">
        <f t="shared" si="11"/>
        <v>16065127950</v>
      </c>
      <c r="P21" s="241">
        <f t="shared" si="12"/>
        <v>10.769546183002873</v>
      </c>
      <c r="Q21" s="127"/>
      <c r="R21" s="45"/>
    </row>
    <row r="22" spans="1:18">
      <c r="A22" s="244"/>
      <c r="B22" s="39"/>
      <c r="C22" s="269"/>
      <c r="D22" s="2"/>
      <c r="E22" s="2"/>
      <c r="F22" s="2"/>
      <c r="G22" s="2"/>
      <c r="H22" s="212"/>
      <c r="I22" s="2"/>
      <c r="J22" s="2"/>
      <c r="K22" s="264"/>
      <c r="L22" s="212"/>
      <c r="M22" s="216"/>
      <c r="N22" s="42"/>
      <c r="O22" s="31"/>
      <c r="P22" s="243"/>
      <c r="Q22" s="128"/>
    </row>
    <row r="23" spans="1:18">
      <c r="A23" s="245"/>
      <c r="B23" s="44" t="s">
        <v>45</v>
      </c>
      <c r="C23" s="269"/>
      <c r="D23" s="2">
        <v>83380687527</v>
      </c>
      <c r="E23" s="2">
        <v>50443744798</v>
      </c>
      <c r="F23" s="2">
        <v>89969628770</v>
      </c>
      <c r="G23" s="2">
        <v>-258885945924</v>
      </c>
      <c r="H23" s="212">
        <v>-35091884829</v>
      </c>
      <c r="I23" s="2">
        <v>98918827199</v>
      </c>
      <c r="J23" s="2">
        <v>108143939115</v>
      </c>
      <c r="K23" s="264">
        <v>164112872955</v>
      </c>
      <c r="L23" s="212">
        <f t="shared" si="13"/>
        <v>371175639269</v>
      </c>
      <c r="M23" s="31">
        <f t="shared" ref="M23:M24" si="14">K23-J23</f>
        <v>55968933840</v>
      </c>
      <c r="N23" s="38">
        <f t="shared" ref="N23:N24" si="15">IFERROR(IF(J23&lt;0,-(M23/J23),(M23/J23)),0)</f>
        <v>0.5175411058448941</v>
      </c>
      <c r="O23" s="31">
        <f t="shared" ref="O23:O24" si="16">K23-F23</f>
        <v>74143244185</v>
      </c>
      <c r="P23" s="241">
        <f t="shared" ref="P23:P24" si="17">IFERROR(IF(F23&lt;0,-(O23/F23),(O23/F23)),0)</f>
        <v>0.82409192078074633</v>
      </c>
      <c r="Q23" s="127"/>
    </row>
    <row r="24" spans="1:18">
      <c r="A24" s="246"/>
      <c r="B24" s="44" t="s">
        <v>156</v>
      </c>
      <c r="C24" s="275"/>
      <c r="D24" s="2">
        <v>27655273654</v>
      </c>
      <c r="E24" s="2">
        <v>16324886851</v>
      </c>
      <c r="F24" s="2">
        <v>12908032012</v>
      </c>
      <c r="G24" s="2">
        <v>25898741207</v>
      </c>
      <c r="H24" s="212">
        <v>82786933724</v>
      </c>
      <c r="I24" s="2">
        <v>20314539946</v>
      </c>
      <c r="J24" s="2">
        <v>9974754834</v>
      </c>
      <c r="K24" s="264">
        <v>-56342349152</v>
      </c>
      <c r="L24" s="212">
        <f t="shared" si="13"/>
        <v>-26053054372</v>
      </c>
      <c r="M24" s="31">
        <f t="shared" si="14"/>
        <v>-66317103986</v>
      </c>
      <c r="N24" s="38">
        <f t="shared" si="15"/>
        <v>-6.6484946336677053</v>
      </c>
      <c r="O24" s="31">
        <f t="shared" si="16"/>
        <v>-69250381164</v>
      </c>
      <c r="P24" s="241">
        <f t="shared" si="17"/>
        <v>-5.3649062149536917</v>
      </c>
      <c r="Q24" s="127"/>
    </row>
    <row r="25" spans="1:18" s="28" customFormat="1">
      <c r="A25" s="363"/>
      <c r="B25" s="349" t="s">
        <v>46</v>
      </c>
      <c r="C25" s="350"/>
      <c r="D25" s="351">
        <v>55725413873</v>
      </c>
      <c r="E25" s="351">
        <v>34118857947</v>
      </c>
      <c r="F25" s="351">
        <v>77061596758</v>
      </c>
      <c r="G25" s="351">
        <v>-284784687131</v>
      </c>
      <c r="H25" s="352">
        <v>-117878818553</v>
      </c>
      <c r="I25" s="351">
        <v>78604287253</v>
      </c>
      <c r="J25" s="351">
        <v>98169184281</v>
      </c>
      <c r="K25" s="351">
        <v>220455222107</v>
      </c>
      <c r="L25" s="352">
        <f t="shared" si="13"/>
        <v>397228693641</v>
      </c>
      <c r="M25" s="353">
        <f t="shared" ref="M25" si="18">K25-J25</f>
        <v>122286037826</v>
      </c>
      <c r="N25" s="360">
        <f t="shared" ref="N25" si="19">IFERROR(IF(J25&lt;0,-(M25/J25),(M25/J25)),0)</f>
        <v>1.2456662314313196</v>
      </c>
      <c r="O25" s="361">
        <f t="shared" ref="O25" si="20">K25-F25</f>
        <v>143393625349</v>
      </c>
      <c r="P25" s="362">
        <f t="shared" ref="P25" si="21">IFERROR(IF(F25&lt;0,-(O25/F25),(O25/F25)),0)</f>
        <v>1.8607663399359016</v>
      </c>
      <c r="Q25" s="124"/>
    </row>
    <row r="26" spans="1:18" ht="6.75" customHeight="1">
      <c r="A26" s="236"/>
      <c r="B26" s="47"/>
      <c r="C26" s="276"/>
      <c r="D26" s="2"/>
      <c r="E26" s="2"/>
      <c r="F26" s="2"/>
      <c r="G26" s="2"/>
      <c r="H26" s="212"/>
      <c r="I26" s="2"/>
      <c r="J26" s="2"/>
      <c r="K26" s="264"/>
      <c r="L26" s="212"/>
      <c r="M26" s="31"/>
      <c r="N26" s="32"/>
      <c r="O26" s="33"/>
      <c r="P26" s="237"/>
      <c r="Q26" s="125"/>
    </row>
    <row r="27" spans="1:18" s="28" customFormat="1" ht="17.25" thickBot="1">
      <c r="A27" s="364"/>
      <c r="B27" s="365" t="s">
        <v>233</v>
      </c>
      <c r="C27" s="366"/>
      <c r="D27" s="367">
        <v>97095508114</v>
      </c>
      <c r="E27" s="367">
        <v>84388876805</v>
      </c>
      <c r="F27" s="367">
        <v>103143326920</v>
      </c>
      <c r="G27" s="367">
        <v>144489942198</v>
      </c>
      <c r="H27" s="368">
        <v>429117654037</v>
      </c>
      <c r="I27" s="367">
        <v>108952129532</v>
      </c>
      <c r="J27" s="367">
        <v>129337671404</v>
      </c>
      <c r="K27" s="367">
        <v>130297803549</v>
      </c>
      <c r="L27" s="368">
        <f t="shared" si="13"/>
        <v>368587604485</v>
      </c>
      <c r="M27" s="369">
        <f t="shared" ref="M27" si="22">K27-J27</f>
        <v>960132145</v>
      </c>
      <c r="N27" s="370">
        <f t="shared" ref="N27" si="23">IFERROR(IF(J27&lt;0,-(M27/J27),(M27/J27)),0)</f>
        <v>7.42345315620323E-3</v>
      </c>
      <c r="O27" s="371">
        <f t="shared" ref="O27" si="24">K27-F27</f>
        <v>27154476629</v>
      </c>
      <c r="P27" s="372">
        <f t="shared" ref="P27" si="25">IFERROR(IF(F27&lt;0,-(O27/F27),(O27/F27)),0)</f>
        <v>0.26326934994118956</v>
      </c>
      <c r="Q27" s="124"/>
    </row>
    <row r="28" spans="1:18" s="130" customFormat="1" ht="13.5">
      <c r="A28" s="206" t="s">
        <v>241</v>
      </c>
      <c r="B28" s="129"/>
      <c r="C28" s="129"/>
      <c r="M28" s="131"/>
      <c r="N28" s="132"/>
      <c r="O28" s="131"/>
      <c r="P28" s="131"/>
      <c r="Q28" s="131"/>
    </row>
    <row r="29" spans="1:18">
      <c r="N29" s="135"/>
    </row>
    <row r="30" spans="1:18"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P30" s="135"/>
      <c r="Q30" s="135"/>
    </row>
    <row r="31" spans="1:18">
      <c r="D31" s="133"/>
      <c r="E31" s="133"/>
      <c r="F31" s="133"/>
      <c r="G31" s="133"/>
      <c r="H31" s="133"/>
      <c r="I31" s="133"/>
      <c r="J31" s="133"/>
      <c r="K31" s="133"/>
      <c r="L31" s="133"/>
      <c r="M31" s="390"/>
      <c r="N31" s="133"/>
      <c r="P31" s="135"/>
      <c r="Q31" s="135"/>
    </row>
    <row r="32" spans="1:18"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P32" s="135"/>
      <c r="Q32" s="135"/>
    </row>
    <row r="33" spans="4:17"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P33" s="136"/>
      <c r="Q33" s="136"/>
    </row>
    <row r="34" spans="4:17"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P34" s="135"/>
      <c r="Q34" s="135"/>
    </row>
    <row r="35" spans="4:17"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P35" s="135"/>
      <c r="Q35" s="135"/>
    </row>
    <row r="36" spans="4:17"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P36" s="135"/>
      <c r="Q36" s="135"/>
    </row>
    <row r="37" spans="4:17"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P37" s="135"/>
      <c r="Q37" s="135"/>
    </row>
    <row r="38" spans="4:17"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</row>
    <row r="39" spans="4:17"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</row>
    <row r="40" spans="4:17"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</row>
    <row r="41" spans="4:17"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</row>
    <row r="42" spans="4:17"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</row>
    <row r="43" spans="4:17"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</row>
    <row r="44" spans="4:17"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</row>
    <row r="45" spans="4:17"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</row>
    <row r="46" spans="4:17"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</row>
    <row r="47" spans="4:17"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</row>
    <row r="48" spans="4:17"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</row>
    <row r="49" spans="4:14"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</row>
    <row r="50" spans="4:14"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</row>
    <row r="51" spans="4:14"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</row>
    <row r="52" spans="4:14"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</row>
    <row r="53" spans="4:14"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</row>
    <row r="54" spans="4:14"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</row>
    <row r="55" spans="4:14"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</row>
    <row r="56" spans="4:14"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</row>
    <row r="57" spans="4:14"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</row>
    <row r="58" spans="4:14"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</row>
    <row r="59" spans="4:14"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</row>
    <row r="60" spans="4:14"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</row>
    <row r="61" spans="4:14"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</row>
    <row r="62" spans="4:14"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</row>
    <row r="63" spans="4:14"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</row>
    <row r="64" spans="4:14"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</row>
    <row r="65" spans="4:14"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</row>
    <row r="66" spans="4:14"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</row>
    <row r="67" spans="4:14"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</row>
    <row r="68" spans="4:14"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</row>
    <row r="69" spans="4:14"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</row>
    <row r="70" spans="4:14"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</row>
    <row r="71" spans="4:14"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</row>
    <row r="72" spans="4:14"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</row>
    <row r="73" spans="4:14"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</row>
    <row r="74" spans="4:14"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</row>
    <row r="75" spans="4:14"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</row>
    <row r="76" spans="4:14"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</row>
    <row r="77" spans="4:14"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</row>
    <row r="78" spans="4:14"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</row>
    <row r="79" spans="4:14"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</row>
  </sheetData>
  <mergeCells count="1">
    <mergeCell ref="A4:C4"/>
  </mergeCells>
  <phoneticPr fontId="2" type="noConversion"/>
  <pageMargins left="0.7" right="0.7" top="0.75" bottom="0.75" header="0.3" footer="0.3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0"/>
  <sheetViews>
    <sheetView showGridLines="0" view="pageBreakPreview" zoomScaleNormal="85" zoomScaleSheetLayoutView="100" workbookViewId="0">
      <pane xSplit="1" ySplit="4" topLeftCell="B5" activePane="bottomRight" state="frozen"/>
      <selection activeCell="J33" sqref="J33"/>
      <selection pane="topRight" activeCell="J33" sqref="J33"/>
      <selection pane="bottomLeft" activeCell="J33" sqref="J33"/>
      <selection pane="bottomRight"/>
    </sheetView>
  </sheetViews>
  <sheetFormatPr defaultColWidth="7.625" defaultRowHeight="16.5" outlineLevelCol="1"/>
  <cols>
    <col min="1" max="1" width="32.75" style="57" bestFit="1" customWidth="1"/>
    <col min="2" max="2" width="11.5" style="57" bestFit="1" customWidth="1" outlineLevel="1" collapsed="1"/>
    <col min="3" max="5" width="11.5" style="57" bestFit="1" customWidth="1" outlineLevel="1"/>
    <col min="6" max="6" width="9.625" style="57" bestFit="1" customWidth="1"/>
    <col min="7" max="8" width="11.5" style="57" bestFit="1" customWidth="1" outlineLevel="1"/>
    <col min="9" max="16384" width="7.625" style="57"/>
  </cols>
  <sheetData>
    <row r="1" spans="1:8" ht="26.25">
      <c r="A1" s="48" t="s">
        <v>115</v>
      </c>
      <c r="B1" s="49"/>
      <c r="C1" s="49"/>
      <c r="D1" s="26"/>
      <c r="E1" s="26"/>
      <c r="F1" s="26"/>
      <c r="G1" s="26"/>
      <c r="H1" s="26"/>
    </row>
    <row r="2" spans="1:8" ht="26.25">
      <c r="A2" s="50"/>
      <c r="B2" s="51"/>
      <c r="C2" s="51"/>
      <c r="D2" s="52"/>
      <c r="E2" s="52"/>
      <c r="F2" s="53"/>
      <c r="G2" s="52"/>
      <c r="H2" s="52"/>
    </row>
    <row r="3" spans="1:8" ht="17.25" thickBot="1">
      <c r="A3" s="54" t="s">
        <v>0</v>
      </c>
      <c r="B3" s="55"/>
      <c r="C3" s="55"/>
      <c r="D3" s="55"/>
      <c r="E3" s="55"/>
      <c r="F3" s="55"/>
      <c r="G3" s="55"/>
      <c r="H3" s="55"/>
    </row>
    <row r="4" spans="1:8">
      <c r="A4" s="374" t="s">
        <v>15</v>
      </c>
      <c r="B4" s="247" t="s">
        <v>163</v>
      </c>
      <c r="C4" s="248" t="s">
        <v>164</v>
      </c>
      <c r="D4" s="248" t="s">
        <v>165</v>
      </c>
      <c r="E4" s="249" t="s">
        <v>166</v>
      </c>
      <c r="F4" s="247" t="s">
        <v>167</v>
      </c>
      <c r="G4" s="248" t="s">
        <v>235</v>
      </c>
      <c r="H4" s="249" t="s">
        <v>236</v>
      </c>
    </row>
    <row r="5" spans="1:8">
      <c r="A5" s="375" t="s">
        <v>16</v>
      </c>
      <c r="B5" s="293"/>
      <c r="C5" s="294"/>
      <c r="D5" s="295"/>
      <c r="E5" s="296"/>
      <c r="F5" s="341"/>
      <c r="G5" s="295"/>
      <c r="H5" s="296"/>
    </row>
    <row r="6" spans="1:8">
      <c r="A6" s="376" t="s">
        <v>139</v>
      </c>
      <c r="B6" s="297">
        <v>1169400072074</v>
      </c>
      <c r="C6" s="298">
        <v>1198575346416</v>
      </c>
      <c r="D6" s="298">
        <v>1315804166501</v>
      </c>
      <c r="E6" s="299">
        <v>1782401903517</v>
      </c>
      <c r="F6" s="297">
        <v>1871412923947</v>
      </c>
      <c r="G6" s="298">
        <v>1746117921877</v>
      </c>
      <c r="H6" s="299">
        <v>2413504533661</v>
      </c>
    </row>
    <row r="7" spans="1:8">
      <c r="A7" s="377" t="s">
        <v>17</v>
      </c>
      <c r="B7" s="300">
        <v>806368228114</v>
      </c>
      <c r="C7" s="301">
        <v>558935194315</v>
      </c>
      <c r="D7" s="301">
        <v>464440180409</v>
      </c>
      <c r="E7" s="302">
        <v>1356884920831</v>
      </c>
      <c r="F7" s="300">
        <v>992460029970</v>
      </c>
      <c r="G7" s="301">
        <v>679709259497</v>
      </c>
      <c r="H7" s="302">
        <v>722806119803</v>
      </c>
    </row>
    <row r="8" spans="1:8">
      <c r="A8" s="377" t="s">
        <v>18</v>
      </c>
      <c r="B8" s="300">
        <v>15590476220</v>
      </c>
      <c r="C8" s="301">
        <v>85435276220</v>
      </c>
      <c r="D8" s="301">
        <v>65497423866</v>
      </c>
      <c r="E8" s="302">
        <v>65497423866</v>
      </c>
      <c r="F8" s="300">
        <v>65497423866</v>
      </c>
      <c r="G8" s="301">
        <v>65497423866</v>
      </c>
      <c r="H8" s="302">
        <v>385435276220</v>
      </c>
    </row>
    <row r="9" spans="1:8">
      <c r="A9" s="377" t="s">
        <v>114</v>
      </c>
      <c r="B9" s="300">
        <v>0</v>
      </c>
      <c r="C9" s="301">
        <v>234022103961</v>
      </c>
      <c r="D9" s="301">
        <v>348565443585</v>
      </c>
      <c r="E9" s="302">
        <v>0</v>
      </c>
      <c r="F9" s="300">
        <v>469597355144</v>
      </c>
      <c r="G9" s="301">
        <v>647406159069</v>
      </c>
      <c r="H9" s="302">
        <v>941594378329</v>
      </c>
    </row>
    <row r="10" spans="1:8">
      <c r="A10" s="377" t="s">
        <v>20</v>
      </c>
      <c r="B10" s="300">
        <v>77395781817</v>
      </c>
      <c r="C10" s="301">
        <v>66001470150</v>
      </c>
      <c r="D10" s="301">
        <v>89163152600</v>
      </c>
      <c r="E10" s="302">
        <v>120477615976</v>
      </c>
      <c r="F10" s="300">
        <v>106190989559</v>
      </c>
      <c r="G10" s="301">
        <v>97033151721</v>
      </c>
      <c r="H10" s="302">
        <v>122671613370</v>
      </c>
    </row>
    <row r="11" spans="1:8">
      <c r="A11" s="377" t="s">
        <v>67</v>
      </c>
      <c r="B11" s="300">
        <v>2305565164</v>
      </c>
      <c r="C11" s="301">
        <v>3181354824</v>
      </c>
      <c r="D11" s="301">
        <v>5280764614</v>
      </c>
      <c r="E11" s="302">
        <v>5035417806</v>
      </c>
      <c r="F11" s="300">
        <v>6852362624</v>
      </c>
      <c r="G11" s="301">
        <v>10559184720</v>
      </c>
      <c r="H11" s="302">
        <v>9669109639</v>
      </c>
    </row>
    <row r="12" spans="1:8">
      <c r="A12" s="377" t="s">
        <v>54</v>
      </c>
      <c r="B12" s="300">
        <v>235881192426</v>
      </c>
      <c r="C12" s="301">
        <v>219912202625</v>
      </c>
      <c r="D12" s="301">
        <v>277112781857</v>
      </c>
      <c r="E12" s="302">
        <v>203640384338</v>
      </c>
      <c r="F12" s="300">
        <v>192964442012</v>
      </c>
      <c r="G12" s="301">
        <v>206365177649</v>
      </c>
      <c r="H12" s="302">
        <v>170240068332</v>
      </c>
    </row>
    <row r="13" spans="1:8">
      <c r="A13" s="377" t="s">
        <v>21</v>
      </c>
      <c r="B13" s="300">
        <v>1403159577</v>
      </c>
      <c r="C13" s="301">
        <v>53262817</v>
      </c>
      <c r="D13" s="301">
        <v>0</v>
      </c>
      <c r="E13" s="302">
        <v>0</v>
      </c>
      <c r="F13" s="300">
        <v>0</v>
      </c>
      <c r="G13" s="301">
        <v>0</v>
      </c>
      <c r="H13" s="302">
        <v>23856947268</v>
      </c>
    </row>
    <row r="14" spans="1:8">
      <c r="A14" s="377" t="s">
        <v>19</v>
      </c>
      <c r="B14" s="300">
        <v>894102000</v>
      </c>
      <c r="C14" s="301">
        <v>894102000</v>
      </c>
      <c r="D14" s="301">
        <v>894102000</v>
      </c>
      <c r="E14" s="302">
        <v>94116000</v>
      </c>
      <c r="F14" s="300">
        <v>94116000</v>
      </c>
      <c r="G14" s="301">
        <v>94116000</v>
      </c>
      <c r="H14" s="302">
        <v>0</v>
      </c>
    </row>
    <row r="15" spans="1:8">
      <c r="A15" s="377" t="s">
        <v>22</v>
      </c>
      <c r="B15" s="300">
        <v>29561566756</v>
      </c>
      <c r="C15" s="301">
        <v>30140379504</v>
      </c>
      <c r="D15" s="301">
        <v>64850317570</v>
      </c>
      <c r="E15" s="302">
        <v>30772024700</v>
      </c>
      <c r="F15" s="300">
        <v>37756204772</v>
      </c>
      <c r="G15" s="301">
        <v>39453449355</v>
      </c>
      <c r="H15" s="302">
        <v>37231020700</v>
      </c>
    </row>
    <row r="16" spans="1:8">
      <c r="A16" s="376"/>
      <c r="B16" s="303"/>
      <c r="C16" s="304"/>
      <c r="D16" s="301"/>
      <c r="E16" s="302"/>
      <c r="F16" s="300"/>
      <c r="G16" s="301"/>
      <c r="H16" s="302"/>
    </row>
    <row r="17" spans="1:8">
      <c r="A17" s="376" t="s">
        <v>23</v>
      </c>
      <c r="B17" s="305">
        <v>5370962596627</v>
      </c>
      <c r="C17" s="306">
        <v>5476743982906</v>
      </c>
      <c r="D17" s="306">
        <v>5681904032910</v>
      </c>
      <c r="E17" s="307">
        <v>5563104581267</v>
      </c>
      <c r="F17" s="305">
        <v>5689033695349</v>
      </c>
      <c r="G17" s="306">
        <v>5937920078694</v>
      </c>
      <c r="H17" s="307">
        <v>6287417847634</v>
      </c>
    </row>
    <row r="18" spans="1:8">
      <c r="A18" s="377" t="s">
        <v>68</v>
      </c>
      <c r="B18" s="300">
        <v>10000000000</v>
      </c>
      <c r="C18" s="301">
        <v>10000000000</v>
      </c>
      <c r="D18" s="301">
        <v>10000000000</v>
      </c>
      <c r="E18" s="302">
        <v>10000000000</v>
      </c>
      <c r="F18" s="300">
        <v>10000000000</v>
      </c>
      <c r="G18" s="301">
        <v>10000000000</v>
      </c>
      <c r="H18" s="302">
        <v>10000000000</v>
      </c>
    </row>
    <row r="19" spans="1:8">
      <c r="A19" s="378" t="s">
        <v>157</v>
      </c>
      <c r="B19" s="300">
        <v>45701346205</v>
      </c>
      <c r="C19" s="301">
        <v>46895248714</v>
      </c>
      <c r="D19" s="301">
        <v>46751983107</v>
      </c>
      <c r="E19" s="302">
        <v>59626742668</v>
      </c>
      <c r="F19" s="300">
        <v>61201957034</v>
      </c>
      <c r="G19" s="301">
        <v>63776345014</v>
      </c>
      <c r="H19" s="302">
        <v>70042941857</v>
      </c>
    </row>
    <row r="20" spans="1:8">
      <c r="A20" s="377" t="s">
        <v>69</v>
      </c>
      <c r="B20" s="300">
        <v>228848675905</v>
      </c>
      <c r="C20" s="301">
        <v>319274144559</v>
      </c>
      <c r="D20" s="301">
        <v>473963842821</v>
      </c>
      <c r="E20" s="302">
        <v>536800669867</v>
      </c>
      <c r="F20" s="300">
        <v>646102150721</v>
      </c>
      <c r="G20" s="301">
        <v>699517288008</v>
      </c>
      <c r="H20" s="302">
        <v>821689312308</v>
      </c>
    </row>
    <row r="21" spans="1:8" hidden="1">
      <c r="A21" s="377" t="s">
        <v>24</v>
      </c>
      <c r="B21" s="300">
        <v>0</v>
      </c>
      <c r="C21" s="301">
        <v>0</v>
      </c>
      <c r="D21" s="301">
        <v>0</v>
      </c>
      <c r="E21" s="302">
        <v>0</v>
      </c>
      <c r="F21" s="300">
        <v>0</v>
      </c>
      <c r="G21" s="301">
        <v>0</v>
      </c>
      <c r="H21" s="302">
        <v>0</v>
      </c>
    </row>
    <row r="22" spans="1:8" hidden="1">
      <c r="A22" s="377" t="s">
        <v>70</v>
      </c>
      <c r="B22" s="300">
        <v>0</v>
      </c>
      <c r="C22" s="301">
        <v>0</v>
      </c>
      <c r="D22" s="301">
        <v>0</v>
      </c>
      <c r="E22" s="302">
        <v>0</v>
      </c>
      <c r="F22" s="300">
        <v>0</v>
      </c>
      <c r="G22" s="301">
        <v>0</v>
      </c>
      <c r="H22" s="302">
        <v>0</v>
      </c>
    </row>
    <row r="23" spans="1:8">
      <c r="A23" s="377" t="s">
        <v>158</v>
      </c>
      <c r="B23" s="300">
        <v>2212369366323</v>
      </c>
      <c r="C23" s="301">
        <v>2199771775622</v>
      </c>
      <c r="D23" s="301">
        <v>2227366014797</v>
      </c>
      <c r="E23" s="302">
        <v>2393425547162</v>
      </c>
      <c r="F23" s="300">
        <v>2398689275250</v>
      </c>
      <c r="G23" s="301">
        <v>2556645460393</v>
      </c>
      <c r="H23" s="302">
        <v>3236944487459</v>
      </c>
    </row>
    <row r="24" spans="1:8">
      <c r="A24" s="377" t="s">
        <v>25</v>
      </c>
      <c r="B24" s="300">
        <v>11321318006</v>
      </c>
      <c r="C24" s="301">
        <v>11477462451</v>
      </c>
      <c r="D24" s="301">
        <v>11577248752</v>
      </c>
      <c r="E24" s="302">
        <v>12896754400</v>
      </c>
      <c r="F24" s="300">
        <v>15580888153</v>
      </c>
      <c r="G24" s="301">
        <v>15693985339</v>
      </c>
      <c r="H24" s="302">
        <v>22446477432</v>
      </c>
    </row>
    <row r="25" spans="1:8">
      <c r="A25" s="377" t="s">
        <v>26</v>
      </c>
      <c r="B25" s="300">
        <v>256618830702</v>
      </c>
      <c r="C25" s="301">
        <v>271487829047</v>
      </c>
      <c r="D25" s="301">
        <v>276971946877</v>
      </c>
      <c r="E25" s="302">
        <v>272117410599</v>
      </c>
      <c r="F25" s="300">
        <v>278900835627</v>
      </c>
      <c r="G25" s="301">
        <v>283648811055</v>
      </c>
      <c r="H25" s="302">
        <v>304599757178</v>
      </c>
    </row>
    <row r="26" spans="1:8">
      <c r="A26" s="377" t="s">
        <v>65</v>
      </c>
      <c r="B26" s="300">
        <v>95203002742</v>
      </c>
      <c r="C26" s="301">
        <v>103291659560</v>
      </c>
      <c r="D26" s="301">
        <v>113826342202</v>
      </c>
      <c r="E26" s="302">
        <v>126831631071</v>
      </c>
      <c r="F26" s="300">
        <v>130751067112</v>
      </c>
      <c r="G26" s="301">
        <v>130212660328</v>
      </c>
      <c r="H26" s="302">
        <v>190024421866</v>
      </c>
    </row>
    <row r="27" spans="1:8">
      <c r="A27" s="377" t="s">
        <v>116</v>
      </c>
      <c r="B27" s="300">
        <v>9983889137</v>
      </c>
      <c r="C27" s="301">
        <v>11419106783</v>
      </c>
      <c r="D27" s="301">
        <v>17382742080</v>
      </c>
      <c r="E27" s="302">
        <v>16851382170</v>
      </c>
      <c r="F27" s="300">
        <v>17365381902</v>
      </c>
      <c r="G27" s="301">
        <v>47368449626</v>
      </c>
      <c r="H27" s="302">
        <v>39823627544</v>
      </c>
    </row>
    <row r="28" spans="1:8">
      <c r="A28" s="377" t="s">
        <v>27</v>
      </c>
      <c r="B28" s="300">
        <v>2453408629241</v>
      </c>
      <c r="C28" s="301">
        <v>2452630873840</v>
      </c>
      <c r="D28" s="301">
        <v>2453584960137</v>
      </c>
      <c r="E28" s="302">
        <v>2106230935896</v>
      </c>
      <c r="F28" s="300">
        <v>2103170470238</v>
      </c>
      <c r="G28" s="301">
        <v>2102845007667</v>
      </c>
      <c r="H28" s="302">
        <v>1567777332257</v>
      </c>
    </row>
    <row r="29" spans="1:8">
      <c r="A29" s="377" t="s">
        <v>55</v>
      </c>
      <c r="B29" s="300">
        <v>23338143103</v>
      </c>
      <c r="C29" s="301">
        <v>23275596028</v>
      </c>
      <c r="D29" s="301">
        <v>23213048953</v>
      </c>
      <c r="E29" s="302">
        <v>0</v>
      </c>
      <c r="F29" s="300">
        <v>0</v>
      </c>
      <c r="G29" s="301">
        <v>0</v>
      </c>
      <c r="H29" s="302">
        <v>0</v>
      </c>
    </row>
    <row r="30" spans="1:8">
      <c r="A30" s="377" t="s">
        <v>71</v>
      </c>
      <c r="B30" s="300">
        <v>1964693396</v>
      </c>
      <c r="C30" s="301">
        <v>3250862683</v>
      </c>
      <c r="D30" s="301">
        <v>1545153984</v>
      </c>
      <c r="E30" s="302">
        <v>7696112461</v>
      </c>
      <c r="F30" s="300">
        <v>4024626457</v>
      </c>
      <c r="G30" s="301">
        <v>278114203</v>
      </c>
      <c r="H30" s="302">
        <v>0</v>
      </c>
    </row>
    <row r="31" spans="1:8">
      <c r="A31" s="377" t="s">
        <v>47</v>
      </c>
      <c r="B31" s="300">
        <v>22204701867</v>
      </c>
      <c r="C31" s="301">
        <v>23969423619</v>
      </c>
      <c r="D31" s="301">
        <v>25720749200</v>
      </c>
      <c r="E31" s="302">
        <v>20627394973</v>
      </c>
      <c r="F31" s="300">
        <v>23247042855</v>
      </c>
      <c r="G31" s="301">
        <v>27933957061</v>
      </c>
      <c r="H31" s="302">
        <v>24069489733</v>
      </c>
    </row>
    <row r="32" spans="1:8">
      <c r="A32" s="379"/>
      <c r="B32" s="308"/>
      <c r="C32" s="309"/>
      <c r="D32" s="310"/>
      <c r="E32" s="311"/>
      <c r="F32" s="342"/>
      <c r="G32" s="310"/>
      <c r="H32" s="311"/>
    </row>
    <row r="33" spans="1:8">
      <c r="A33" s="380" t="s">
        <v>28</v>
      </c>
      <c r="B33" s="312">
        <v>6540362668701</v>
      </c>
      <c r="C33" s="313">
        <v>6675319329322</v>
      </c>
      <c r="D33" s="313">
        <v>6997708199411</v>
      </c>
      <c r="E33" s="314">
        <v>7345506484784</v>
      </c>
      <c r="F33" s="312">
        <v>7560446619296</v>
      </c>
      <c r="G33" s="313">
        <v>7684038000571</v>
      </c>
      <c r="H33" s="314">
        <v>8700922381295</v>
      </c>
    </row>
    <row r="34" spans="1:8">
      <c r="A34" s="381"/>
      <c r="B34" s="315"/>
      <c r="C34" s="316"/>
      <c r="D34" s="317"/>
      <c r="E34" s="318"/>
      <c r="F34" s="343"/>
      <c r="G34" s="317"/>
      <c r="H34" s="318"/>
    </row>
    <row r="35" spans="1:8">
      <c r="A35" s="375" t="s">
        <v>29</v>
      </c>
      <c r="B35" s="315"/>
      <c r="C35" s="316"/>
      <c r="D35" s="319"/>
      <c r="E35" s="320"/>
      <c r="F35" s="344"/>
      <c r="G35" s="319"/>
      <c r="H35" s="320"/>
    </row>
    <row r="36" spans="1:8">
      <c r="A36" s="376" t="s">
        <v>30</v>
      </c>
      <c r="B36" s="308">
        <v>1283385428330</v>
      </c>
      <c r="C36" s="309">
        <v>1091942166437</v>
      </c>
      <c r="D36" s="309">
        <v>1206166382007</v>
      </c>
      <c r="E36" s="321">
        <v>1421581282550</v>
      </c>
      <c r="F36" s="308">
        <v>1401681220367</v>
      </c>
      <c r="G36" s="309">
        <v>1318174042006</v>
      </c>
      <c r="H36" s="321">
        <v>1719047066450</v>
      </c>
    </row>
    <row r="37" spans="1:8">
      <c r="A37" s="382" t="s">
        <v>66</v>
      </c>
      <c r="B37" s="300">
        <v>710614013959</v>
      </c>
      <c r="C37" s="301">
        <v>749492274189</v>
      </c>
      <c r="D37" s="301">
        <v>865299164500</v>
      </c>
      <c r="E37" s="302">
        <v>1035669215930</v>
      </c>
      <c r="F37" s="300">
        <v>1031269117616</v>
      </c>
      <c r="G37" s="301">
        <v>997149654849</v>
      </c>
      <c r="H37" s="302">
        <v>449974973891</v>
      </c>
    </row>
    <row r="38" spans="1:8">
      <c r="A38" s="382" t="s">
        <v>57</v>
      </c>
      <c r="B38" s="300">
        <v>302048908441</v>
      </c>
      <c r="C38" s="301">
        <v>106925815924</v>
      </c>
      <c r="D38" s="301">
        <v>77965095838</v>
      </c>
      <c r="E38" s="302">
        <v>57987200330</v>
      </c>
      <c r="F38" s="300">
        <v>39999163071</v>
      </c>
      <c r="G38" s="301">
        <v>0</v>
      </c>
      <c r="H38" s="302">
        <v>0</v>
      </c>
    </row>
    <row r="39" spans="1:8">
      <c r="A39" s="382" t="s">
        <v>72</v>
      </c>
      <c r="B39" s="300">
        <v>31203529898</v>
      </c>
      <c r="C39" s="301">
        <v>33427607060</v>
      </c>
      <c r="D39" s="301">
        <v>31966651823</v>
      </c>
      <c r="E39" s="302">
        <v>37613103713</v>
      </c>
      <c r="F39" s="300">
        <v>45619076087</v>
      </c>
      <c r="G39" s="301">
        <v>52035931549</v>
      </c>
      <c r="H39" s="302">
        <v>63293410236</v>
      </c>
    </row>
    <row r="40" spans="1:8">
      <c r="A40" s="383" t="s">
        <v>56</v>
      </c>
      <c r="B40" s="300">
        <v>23875699818</v>
      </c>
      <c r="C40" s="301">
        <v>12886990331</v>
      </c>
      <c r="D40" s="301">
        <v>13768494303</v>
      </c>
      <c r="E40" s="302">
        <v>48355473505</v>
      </c>
      <c r="F40" s="300">
        <v>27444784756</v>
      </c>
      <c r="G40" s="301">
        <v>15637970400</v>
      </c>
      <c r="H40" s="302">
        <v>19641748700</v>
      </c>
    </row>
    <row r="41" spans="1:8">
      <c r="A41" s="383" t="s">
        <v>31</v>
      </c>
      <c r="B41" s="300">
        <v>57380340333</v>
      </c>
      <c r="C41" s="301">
        <v>28137169022</v>
      </c>
      <c r="D41" s="301">
        <v>45470830442</v>
      </c>
      <c r="E41" s="302">
        <v>49822909677</v>
      </c>
      <c r="F41" s="300">
        <v>65971843820</v>
      </c>
      <c r="G41" s="301">
        <v>31609402088</v>
      </c>
      <c r="H41" s="302">
        <v>23943803697</v>
      </c>
    </row>
    <row r="42" spans="1:8">
      <c r="A42" s="383" t="s">
        <v>58</v>
      </c>
      <c r="B42" s="300">
        <v>3316077600</v>
      </c>
      <c r="C42" s="301">
        <v>0</v>
      </c>
      <c r="D42" s="301">
        <v>0</v>
      </c>
      <c r="E42" s="302">
        <v>0</v>
      </c>
      <c r="F42" s="300">
        <v>0</v>
      </c>
      <c r="G42" s="301">
        <v>0</v>
      </c>
      <c r="H42" s="302">
        <v>0</v>
      </c>
    </row>
    <row r="43" spans="1:8">
      <c r="A43" s="383" t="s">
        <v>32</v>
      </c>
      <c r="B43" s="300">
        <v>154946858281</v>
      </c>
      <c r="C43" s="301">
        <v>161072309911</v>
      </c>
      <c r="D43" s="301">
        <v>171696145101</v>
      </c>
      <c r="E43" s="302">
        <v>192133379395</v>
      </c>
      <c r="F43" s="300">
        <v>191377235017</v>
      </c>
      <c r="G43" s="301">
        <v>221741083120</v>
      </c>
      <c r="H43" s="302">
        <v>1162193129926</v>
      </c>
    </row>
    <row r="44" spans="1:8" hidden="1">
      <c r="A44" s="383" t="s">
        <v>117</v>
      </c>
      <c r="B44" s="300">
        <v>0</v>
      </c>
      <c r="C44" s="301">
        <v>0</v>
      </c>
      <c r="D44" s="301">
        <v>0</v>
      </c>
      <c r="E44" s="302">
        <v>0</v>
      </c>
      <c r="F44" s="300">
        <v>0</v>
      </c>
      <c r="G44" s="301">
        <v>0</v>
      </c>
      <c r="H44" s="302">
        <v>0</v>
      </c>
    </row>
    <row r="45" spans="1:8" hidden="1">
      <c r="A45" s="383" t="s">
        <v>118</v>
      </c>
      <c r="B45" s="300">
        <v>0</v>
      </c>
      <c r="C45" s="301">
        <v>0</v>
      </c>
      <c r="D45" s="301">
        <v>0</v>
      </c>
      <c r="E45" s="302">
        <v>0</v>
      </c>
      <c r="F45" s="300">
        <v>0</v>
      </c>
      <c r="G45" s="301">
        <v>0</v>
      </c>
      <c r="H45" s="302">
        <v>0</v>
      </c>
    </row>
    <row r="46" spans="1:8">
      <c r="A46" s="384"/>
      <c r="B46" s="315"/>
      <c r="C46" s="316"/>
      <c r="D46" s="316"/>
      <c r="E46" s="322"/>
      <c r="F46" s="315"/>
      <c r="G46" s="316"/>
      <c r="H46" s="322"/>
    </row>
    <row r="47" spans="1:8">
      <c r="A47" s="376" t="s">
        <v>48</v>
      </c>
      <c r="B47" s="308">
        <v>240143697266</v>
      </c>
      <c r="C47" s="309">
        <v>226746271026</v>
      </c>
      <c r="D47" s="309">
        <v>263610276188</v>
      </c>
      <c r="E47" s="321">
        <v>598480116822</v>
      </c>
      <c r="F47" s="308">
        <v>643193251008</v>
      </c>
      <c r="G47" s="309">
        <v>685820162613</v>
      </c>
      <c r="H47" s="321">
        <v>700616694998</v>
      </c>
    </row>
    <row r="48" spans="1:8">
      <c r="A48" s="383" t="s">
        <v>73</v>
      </c>
      <c r="B48" s="300">
        <v>2764664759</v>
      </c>
      <c r="C48" s="301">
        <v>2453052559</v>
      </c>
      <c r="D48" s="301">
        <v>4484890371</v>
      </c>
      <c r="E48" s="302">
        <v>4590817184</v>
      </c>
      <c r="F48" s="300">
        <v>7077065699</v>
      </c>
      <c r="G48" s="301">
        <v>8783213680</v>
      </c>
      <c r="H48" s="302">
        <v>7916631998</v>
      </c>
    </row>
    <row r="49" spans="1:8">
      <c r="A49" s="383" t="s">
        <v>33</v>
      </c>
      <c r="B49" s="300">
        <v>39972041738</v>
      </c>
      <c r="C49" s="301">
        <v>0</v>
      </c>
      <c r="D49" s="301">
        <v>0</v>
      </c>
      <c r="E49" s="302">
        <v>321761482011</v>
      </c>
      <c r="F49" s="300">
        <v>335727109467</v>
      </c>
      <c r="G49" s="301">
        <v>335204922561</v>
      </c>
      <c r="H49" s="302">
        <v>341475668404</v>
      </c>
    </row>
    <row r="50" spans="1:8">
      <c r="A50" s="383" t="s">
        <v>74</v>
      </c>
      <c r="B50" s="300">
        <v>82493741864</v>
      </c>
      <c r="C50" s="301">
        <v>91419778850</v>
      </c>
      <c r="D50" s="301">
        <v>111279616023</v>
      </c>
      <c r="E50" s="302">
        <v>121899752206</v>
      </c>
      <c r="F50" s="300">
        <v>120917755456</v>
      </c>
      <c r="G50" s="301">
        <v>148585085418</v>
      </c>
      <c r="H50" s="302">
        <v>192587259547</v>
      </c>
    </row>
    <row r="51" spans="1:8">
      <c r="A51" s="383" t="s">
        <v>61</v>
      </c>
      <c r="B51" s="300">
        <v>9518096969</v>
      </c>
      <c r="C51" s="301">
        <v>9574995989</v>
      </c>
      <c r="D51" s="301">
        <v>9637522850</v>
      </c>
      <c r="E51" s="302">
        <v>10333202884</v>
      </c>
      <c r="F51" s="300">
        <v>10394865856</v>
      </c>
      <c r="G51" s="301">
        <v>11027151109</v>
      </c>
      <c r="H51" s="302">
        <v>12361119726</v>
      </c>
    </row>
    <row r="52" spans="1:8">
      <c r="A52" s="383" t="s">
        <v>119</v>
      </c>
      <c r="B52" s="300">
        <v>0</v>
      </c>
      <c r="C52" s="301">
        <v>0</v>
      </c>
      <c r="D52" s="301">
        <v>0</v>
      </c>
      <c r="E52" s="302">
        <v>0</v>
      </c>
      <c r="F52" s="300">
        <v>0</v>
      </c>
      <c r="G52" s="301">
        <v>0</v>
      </c>
      <c r="H52" s="302">
        <v>5815849472</v>
      </c>
    </row>
    <row r="53" spans="1:8">
      <c r="A53" s="383" t="s">
        <v>60</v>
      </c>
      <c r="B53" s="300">
        <v>26866162919</v>
      </c>
      <c r="C53" s="301">
        <v>28400839889</v>
      </c>
      <c r="D53" s="301">
        <v>29895516859</v>
      </c>
      <c r="E53" s="302">
        <v>27047368083</v>
      </c>
      <c r="F53" s="300">
        <v>28478229289</v>
      </c>
      <c r="G53" s="301">
        <v>29749090495</v>
      </c>
      <c r="H53" s="302">
        <v>35466612349</v>
      </c>
    </row>
    <row r="54" spans="1:8">
      <c r="A54" s="383" t="s">
        <v>49</v>
      </c>
      <c r="B54" s="300">
        <v>77610179077</v>
      </c>
      <c r="C54" s="301">
        <v>90828778768</v>
      </c>
      <c r="D54" s="301">
        <v>100224278560</v>
      </c>
      <c r="E54" s="302">
        <v>108245067298</v>
      </c>
      <c r="F54" s="300">
        <v>134135446232</v>
      </c>
      <c r="G54" s="301">
        <v>140003481843</v>
      </c>
      <c r="H54" s="302">
        <v>97593481777</v>
      </c>
    </row>
    <row r="55" spans="1:8">
      <c r="A55" s="382" t="s">
        <v>120</v>
      </c>
      <c r="B55" s="300">
        <v>0</v>
      </c>
      <c r="C55" s="301">
        <v>0</v>
      </c>
      <c r="D55" s="301">
        <v>0</v>
      </c>
      <c r="E55" s="302">
        <v>0</v>
      </c>
      <c r="F55" s="300">
        <v>0</v>
      </c>
      <c r="G55" s="301">
        <v>987293</v>
      </c>
      <c r="H55" s="302">
        <v>6852250</v>
      </c>
    </row>
    <row r="56" spans="1:8">
      <c r="A56" s="383" t="s">
        <v>59</v>
      </c>
      <c r="B56" s="300">
        <v>918809940</v>
      </c>
      <c r="C56" s="301">
        <v>4068824971</v>
      </c>
      <c r="D56" s="301">
        <v>8088451525</v>
      </c>
      <c r="E56" s="302">
        <v>4602427156</v>
      </c>
      <c r="F56" s="300">
        <v>6462779009</v>
      </c>
      <c r="G56" s="301">
        <v>12466230214</v>
      </c>
      <c r="H56" s="302">
        <v>7393219475</v>
      </c>
    </row>
    <row r="57" spans="1:8">
      <c r="A57" s="385"/>
      <c r="B57" s="308"/>
      <c r="C57" s="309"/>
      <c r="D57" s="316"/>
      <c r="E57" s="322"/>
      <c r="F57" s="315"/>
      <c r="G57" s="316"/>
      <c r="H57" s="322"/>
    </row>
    <row r="58" spans="1:8">
      <c r="A58" s="380" t="s">
        <v>34</v>
      </c>
      <c r="B58" s="312">
        <v>1523529125596</v>
      </c>
      <c r="C58" s="313">
        <v>1318688437463</v>
      </c>
      <c r="D58" s="313">
        <v>1469776658195</v>
      </c>
      <c r="E58" s="314">
        <v>2020061399372</v>
      </c>
      <c r="F58" s="312">
        <v>2044874471375</v>
      </c>
      <c r="G58" s="313">
        <v>2003994204619</v>
      </c>
      <c r="H58" s="314">
        <v>2419663761448</v>
      </c>
    </row>
    <row r="59" spans="1:8">
      <c r="A59" s="381"/>
      <c r="B59" s="323"/>
      <c r="C59" s="324"/>
      <c r="D59" s="325"/>
      <c r="E59" s="326"/>
      <c r="F59" s="345"/>
      <c r="G59" s="325"/>
      <c r="H59" s="326"/>
    </row>
    <row r="60" spans="1:8">
      <c r="A60" s="375" t="s">
        <v>35</v>
      </c>
      <c r="B60" s="327"/>
      <c r="C60" s="328"/>
      <c r="D60" s="329"/>
      <c r="E60" s="330"/>
      <c r="F60" s="346"/>
      <c r="G60" s="329"/>
      <c r="H60" s="330"/>
    </row>
    <row r="61" spans="1:8">
      <c r="A61" s="383" t="s">
        <v>36</v>
      </c>
      <c r="B61" s="300">
        <v>43528587500</v>
      </c>
      <c r="C61" s="301">
        <v>43973079000</v>
      </c>
      <c r="D61" s="301">
        <v>44173909500</v>
      </c>
      <c r="E61" s="302">
        <v>44300999000</v>
      </c>
      <c r="F61" s="300">
        <v>44430930500</v>
      </c>
      <c r="G61" s="301">
        <v>44496023000</v>
      </c>
      <c r="H61" s="302">
        <v>44586132000</v>
      </c>
    </row>
    <row r="62" spans="1:8">
      <c r="A62" s="383" t="s">
        <v>37</v>
      </c>
      <c r="B62" s="300">
        <v>4618733380503</v>
      </c>
      <c r="C62" s="301">
        <v>4908835281111</v>
      </c>
      <c r="D62" s="301">
        <v>4957217533654</v>
      </c>
      <c r="E62" s="302">
        <v>4986863484685</v>
      </c>
      <c r="F62" s="300">
        <v>5026921465012</v>
      </c>
      <c r="G62" s="301">
        <v>5044593774046</v>
      </c>
      <c r="H62" s="302">
        <v>5324115295531</v>
      </c>
    </row>
    <row r="63" spans="1:8">
      <c r="A63" s="383" t="s">
        <v>62</v>
      </c>
      <c r="B63" s="300">
        <v>33447508196</v>
      </c>
      <c r="C63" s="301">
        <v>11269386133</v>
      </c>
      <c r="D63" s="301">
        <v>14765851609</v>
      </c>
      <c r="E63" s="302">
        <v>18616904707</v>
      </c>
      <c r="F63" s="300">
        <v>34624268087</v>
      </c>
      <c r="G63" s="301">
        <v>44251768445</v>
      </c>
      <c r="H63" s="302">
        <v>53159861401</v>
      </c>
    </row>
    <row r="64" spans="1:8">
      <c r="A64" s="383" t="s">
        <v>38</v>
      </c>
      <c r="B64" s="300">
        <v>-61629878020</v>
      </c>
      <c r="C64" s="301">
        <v>-24319657258</v>
      </c>
      <c r="D64" s="301">
        <v>17839846822</v>
      </c>
      <c r="E64" s="302">
        <v>66513984520</v>
      </c>
      <c r="F64" s="300">
        <v>134743294169</v>
      </c>
      <c r="G64" s="301">
        <v>173730628880</v>
      </c>
      <c r="H64" s="302">
        <v>265970507227</v>
      </c>
    </row>
    <row r="65" spans="1:8">
      <c r="A65" s="383" t="s">
        <v>75</v>
      </c>
      <c r="B65" s="300">
        <v>382753944926</v>
      </c>
      <c r="C65" s="301">
        <v>416872802873</v>
      </c>
      <c r="D65" s="301">
        <v>493934399631</v>
      </c>
      <c r="E65" s="302">
        <v>209149712500</v>
      </c>
      <c r="F65" s="300">
        <v>274852190153</v>
      </c>
      <c r="G65" s="301">
        <v>372971601581</v>
      </c>
      <c r="H65" s="302">
        <v>593426823688</v>
      </c>
    </row>
    <row r="66" spans="1:8">
      <c r="A66" s="386"/>
      <c r="B66" s="331"/>
      <c r="C66" s="332"/>
      <c r="D66" s="333"/>
      <c r="E66" s="334"/>
      <c r="F66" s="347"/>
      <c r="G66" s="333"/>
      <c r="H66" s="334"/>
    </row>
    <row r="67" spans="1:8">
      <c r="A67" s="387" t="s">
        <v>39</v>
      </c>
      <c r="B67" s="335">
        <v>5016833543105</v>
      </c>
      <c r="C67" s="336">
        <v>5356630891859</v>
      </c>
      <c r="D67" s="336">
        <v>5527931541216</v>
      </c>
      <c r="E67" s="337">
        <v>5325445085412</v>
      </c>
      <c r="F67" s="335">
        <v>5515572147921</v>
      </c>
      <c r="G67" s="336">
        <v>5680043795952</v>
      </c>
      <c r="H67" s="337">
        <v>6281258619847</v>
      </c>
    </row>
    <row r="68" spans="1:8">
      <c r="A68" s="388" t="s">
        <v>40</v>
      </c>
      <c r="B68" s="338">
        <v>6540362668701</v>
      </c>
      <c r="C68" s="339">
        <v>6675319329322</v>
      </c>
      <c r="D68" s="339">
        <v>6997708199411</v>
      </c>
      <c r="E68" s="340">
        <v>7345506484784</v>
      </c>
      <c r="F68" s="338">
        <v>7560446619296</v>
      </c>
      <c r="G68" s="339">
        <v>7684038000571</v>
      </c>
      <c r="H68" s="340">
        <v>8700922381295</v>
      </c>
    </row>
    <row r="69" spans="1:8">
      <c r="A69" s="56"/>
      <c r="B69" s="58"/>
      <c r="C69" s="58"/>
      <c r="D69" s="58"/>
      <c r="E69" s="58"/>
      <c r="F69" s="58"/>
      <c r="G69" s="58"/>
      <c r="H69" s="58"/>
    </row>
    <row r="70" spans="1:8">
      <c r="A70" s="56"/>
    </row>
  </sheetData>
  <phoneticPr fontId="2" type="noConversion"/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showGridLines="0" view="pageBreakPreview" zoomScaleNormal="100" zoomScaleSheetLayoutView="100" workbookViewId="0">
      <selection activeCell="C29" sqref="C29"/>
    </sheetView>
  </sheetViews>
  <sheetFormatPr defaultRowHeight="13.5"/>
  <cols>
    <col min="1" max="1" width="19.625" style="5" customWidth="1"/>
    <col min="2" max="7" width="17.625" style="5" customWidth="1"/>
    <col min="8" max="8" width="17.625" style="256" customWidth="1"/>
    <col min="9" max="10" width="17.625" style="5" customWidth="1"/>
    <col min="11" max="11" width="1.25" style="5" customWidth="1"/>
    <col min="12" max="246" width="9" style="5"/>
    <col min="247" max="247" width="0" style="5" hidden="1" customWidth="1"/>
    <col min="248" max="248" width="26.625" style="5" customWidth="1"/>
    <col min="249" max="255" width="0" style="5" hidden="1" customWidth="1"/>
    <col min="256" max="262" width="8" style="5" customWidth="1"/>
    <col min="263" max="264" width="7.875" style="5" customWidth="1"/>
    <col min="265" max="502" width="9" style="5"/>
    <col min="503" max="503" width="0" style="5" hidden="1" customWidth="1"/>
    <col min="504" max="504" width="26.625" style="5" customWidth="1"/>
    <col min="505" max="511" width="0" style="5" hidden="1" customWidth="1"/>
    <col min="512" max="518" width="8" style="5" customWidth="1"/>
    <col min="519" max="520" width="7.875" style="5" customWidth="1"/>
    <col min="521" max="758" width="9" style="5"/>
    <col min="759" max="759" width="0" style="5" hidden="1" customWidth="1"/>
    <col min="760" max="760" width="26.625" style="5" customWidth="1"/>
    <col min="761" max="767" width="0" style="5" hidden="1" customWidth="1"/>
    <col min="768" max="774" width="8" style="5" customWidth="1"/>
    <col min="775" max="776" width="7.875" style="5" customWidth="1"/>
    <col min="777" max="1014" width="9" style="5"/>
    <col min="1015" max="1015" width="0" style="5" hidden="1" customWidth="1"/>
    <col min="1016" max="1016" width="26.625" style="5" customWidth="1"/>
    <col min="1017" max="1023" width="0" style="5" hidden="1" customWidth="1"/>
    <col min="1024" max="1030" width="8" style="5" customWidth="1"/>
    <col min="1031" max="1032" width="7.875" style="5" customWidth="1"/>
    <col min="1033" max="1270" width="9" style="5"/>
    <col min="1271" max="1271" width="0" style="5" hidden="1" customWidth="1"/>
    <col min="1272" max="1272" width="26.625" style="5" customWidth="1"/>
    <col min="1273" max="1279" width="0" style="5" hidden="1" customWidth="1"/>
    <col min="1280" max="1286" width="8" style="5" customWidth="1"/>
    <col min="1287" max="1288" width="7.875" style="5" customWidth="1"/>
    <col min="1289" max="1526" width="9" style="5"/>
    <col min="1527" max="1527" width="0" style="5" hidden="1" customWidth="1"/>
    <col min="1528" max="1528" width="26.625" style="5" customWidth="1"/>
    <col min="1529" max="1535" width="0" style="5" hidden="1" customWidth="1"/>
    <col min="1536" max="1542" width="8" style="5" customWidth="1"/>
    <col min="1543" max="1544" width="7.875" style="5" customWidth="1"/>
    <col min="1545" max="1782" width="9" style="5"/>
    <col min="1783" max="1783" width="0" style="5" hidden="1" customWidth="1"/>
    <col min="1784" max="1784" width="26.625" style="5" customWidth="1"/>
    <col min="1785" max="1791" width="0" style="5" hidden="1" customWidth="1"/>
    <col min="1792" max="1798" width="8" style="5" customWidth="1"/>
    <col min="1799" max="1800" width="7.875" style="5" customWidth="1"/>
    <col min="1801" max="2038" width="9" style="5"/>
    <col min="2039" max="2039" width="0" style="5" hidden="1" customWidth="1"/>
    <col min="2040" max="2040" width="26.625" style="5" customWidth="1"/>
    <col min="2041" max="2047" width="0" style="5" hidden="1" customWidth="1"/>
    <col min="2048" max="2054" width="8" style="5" customWidth="1"/>
    <col min="2055" max="2056" width="7.875" style="5" customWidth="1"/>
    <col min="2057" max="2294" width="9" style="5"/>
    <col min="2295" max="2295" width="0" style="5" hidden="1" customWidth="1"/>
    <col min="2296" max="2296" width="26.625" style="5" customWidth="1"/>
    <col min="2297" max="2303" width="0" style="5" hidden="1" customWidth="1"/>
    <col min="2304" max="2310" width="8" style="5" customWidth="1"/>
    <col min="2311" max="2312" width="7.875" style="5" customWidth="1"/>
    <col min="2313" max="2550" width="9" style="5"/>
    <col min="2551" max="2551" width="0" style="5" hidden="1" customWidth="1"/>
    <col min="2552" max="2552" width="26.625" style="5" customWidth="1"/>
    <col min="2553" max="2559" width="0" style="5" hidden="1" customWidth="1"/>
    <col min="2560" max="2566" width="8" style="5" customWidth="1"/>
    <col min="2567" max="2568" width="7.875" style="5" customWidth="1"/>
    <col min="2569" max="2806" width="9" style="5"/>
    <col min="2807" max="2807" width="0" style="5" hidden="1" customWidth="1"/>
    <col min="2808" max="2808" width="26.625" style="5" customWidth="1"/>
    <col min="2809" max="2815" width="0" style="5" hidden="1" customWidth="1"/>
    <col min="2816" max="2822" width="8" style="5" customWidth="1"/>
    <col min="2823" max="2824" width="7.875" style="5" customWidth="1"/>
    <col min="2825" max="3062" width="9" style="5"/>
    <col min="3063" max="3063" width="0" style="5" hidden="1" customWidth="1"/>
    <col min="3064" max="3064" width="26.625" style="5" customWidth="1"/>
    <col min="3065" max="3071" width="0" style="5" hidden="1" customWidth="1"/>
    <col min="3072" max="3078" width="8" style="5" customWidth="1"/>
    <col min="3079" max="3080" width="7.875" style="5" customWidth="1"/>
    <col min="3081" max="3318" width="9" style="5"/>
    <col min="3319" max="3319" width="0" style="5" hidden="1" customWidth="1"/>
    <col min="3320" max="3320" width="26.625" style="5" customWidth="1"/>
    <col min="3321" max="3327" width="0" style="5" hidden="1" customWidth="1"/>
    <col min="3328" max="3334" width="8" style="5" customWidth="1"/>
    <col min="3335" max="3336" width="7.875" style="5" customWidth="1"/>
    <col min="3337" max="3574" width="9" style="5"/>
    <col min="3575" max="3575" width="0" style="5" hidden="1" customWidth="1"/>
    <col min="3576" max="3576" width="26.625" style="5" customWidth="1"/>
    <col min="3577" max="3583" width="0" style="5" hidden="1" customWidth="1"/>
    <col min="3584" max="3590" width="8" style="5" customWidth="1"/>
    <col min="3591" max="3592" width="7.875" style="5" customWidth="1"/>
    <col min="3593" max="3830" width="9" style="5"/>
    <col min="3831" max="3831" width="0" style="5" hidden="1" customWidth="1"/>
    <col min="3832" max="3832" width="26.625" style="5" customWidth="1"/>
    <col min="3833" max="3839" width="0" style="5" hidden="1" customWidth="1"/>
    <col min="3840" max="3846" width="8" style="5" customWidth="1"/>
    <col min="3847" max="3848" width="7.875" style="5" customWidth="1"/>
    <col min="3849" max="4086" width="9" style="5"/>
    <col min="4087" max="4087" width="0" style="5" hidden="1" customWidth="1"/>
    <col min="4088" max="4088" width="26.625" style="5" customWidth="1"/>
    <col min="4089" max="4095" width="0" style="5" hidden="1" customWidth="1"/>
    <col min="4096" max="4102" width="8" style="5" customWidth="1"/>
    <col min="4103" max="4104" width="7.875" style="5" customWidth="1"/>
    <col min="4105" max="4342" width="9" style="5"/>
    <col min="4343" max="4343" width="0" style="5" hidden="1" customWidth="1"/>
    <col min="4344" max="4344" width="26.625" style="5" customWidth="1"/>
    <col min="4345" max="4351" width="0" style="5" hidden="1" customWidth="1"/>
    <col min="4352" max="4358" width="8" style="5" customWidth="1"/>
    <col min="4359" max="4360" width="7.875" style="5" customWidth="1"/>
    <col min="4361" max="4598" width="9" style="5"/>
    <col min="4599" max="4599" width="0" style="5" hidden="1" customWidth="1"/>
    <col min="4600" max="4600" width="26.625" style="5" customWidth="1"/>
    <col min="4601" max="4607" width="0" style="5" hidden="1" customWidth="1"/>
    <col min="4608" max="4614" width="8" style="5" customWidth="1"/>
    <col min="4615" max="4616" width="7.875" style="5" customWidth="1"/>
    <col min="4617" max="4854" width="9" style="5"/>
    <col min="4855" max="4855" width="0" style="5" hidden="1" customWidth="1"/>
    <col min="4856" max="4856" width="26.625" style="5" customWidth="1"/>
    <col min="4857" max="4863" width="0" style="5" hidden="1" customWidth="1"/>
    <col min="4864" max="4870" width="8" style="5" customWidth="1"/>
    <col min="4871" max="4872" width="7.875" style="5" customWidth="1"/>
    <col min="4873" max="5110" width="9" style="5"/>
    <col min="5111" max="5111" width="0" style="5" hidden="1" customWidth="1"/>
    <col min="5112" max="5112" width="26.625" style="5" customWidth="1"/>
    <col min="5113" max="5119" width="0" style="5" hidden="1" customWidth="1"/>
    <col min="5120" max="5126" width="8" style="5" customWidth="1"/>
    <col min="5127" max="5128" width="7.875" style="5" customWidth="1"/>
    <col min="5129" max="5366" width="9" style="5"/>
    <col min="5367" max="5367" width="0" style="5" hidden="1" customWidth="1"/>
    <col min="5368" max="5368" width="26.625" style="5" customWidth="1"/>
    <col min="5369" max="5375" width="0" style="5" hidden="1" customWidth="1"/>
    <col min="5376" max="5382" width="8" style="5" customWidth="1"/>
    <col min="5383" max="5384" width="7.875" style="5" customWidth="1"/>
    <col min="5385" max="5622" width="9" style="5"/>
    <col min="5623" max="5623" width="0" style="5" hidden="1" customWidth="1"/>
    <col min="5624" max="5624" width="26.625" style="5" customWidth="1"/>
    <col min="5625" max="5631" width="0" style="5" hidden="1" customWidth="1"/>
    <col min="5632" max="5638" width="8" style="5" customWidth="1"/>
    <col min="5639" max="5640" width="7.875" style="5" customWidth="1"/>
    <col min="5641" max="5878" width="9" style="5"/>
    <col min="5879" max="5879" width="0" style="5" hidden="1" customWidth="1"/>
    <col min="5880" max="5880" width="26.625" style="5" customWidth="1"/>
    <col min="5881" max="5887" width="0" style="5" hidden="1" customWidth="1"/>
    <col min="5888" max="5894" width="8" style="5" customWidth="1"/>
    <col min="5895" max="5896" width="7.875" style="5" customWidth="1"/>
    <col min="5897" max="6134" width="9" style="5"/>
    <col min="6135" max="6135" width="0" style="5" hidden="1" customWidth="1"/>
    <col min="6136" max="6136" width="26.625" style="5" customWidth="1"/>
    <col min="6137" max="6143" width="0" style="5" hidden="1" customWidth="1"/>
    <col min="6144" max="6150" width="8" style="5" customWidth="1"/>
    <col min="6151" max="6152" width="7.875" style="5" customWidth="1"/>
    <col min="6153" max="6390" width="9" style="5"/>
    <col min="6391" max="6391" width="0" style="5" hidden="1" customWidth="1"/>
    <col min="6392" max="6392" width="26.625" style="5" customWidth="1"/>
    <col min="6393" max="6399" width="0" style="5" hidden="1" customWidth="1"/>
    <col min="6400" max="6406" width="8" style="5" customWidth="1"/>
    <col min="6407" max="6408" width="7.875" style="5" customWidth="1"/>
    <col min="6409" max="6646" width="9" style="5"/>
    <col min="6647" max="6647" width="0" style="5" hidden="1" customWidth="1"/>
    <col min="6648" max="6648" width="26.625" style="5" customWidth="1"/>
    <col min="6649" max="6655" width="0" style="5" hidden="1" customWidth="1"/>
    <col min="6656" max="6662" width="8" style="5" customWidth="1"/>
    <col min="6663" max="6664" width="7.875" style="5" customWidth="1"/>
    <col min="6665" max="6902" width="9" style="5"/>
    <col min="6903" max="6903" width="0" style="5" hidden="1" customWidth="1"/>
    <col min="6904" max="6904" width="26.625" style="5" customWidth="1"/>
    <col min="6905" max="6911" width="0" style="5" hidden="1" customWidth="1"/>
    <col min="6912" max="6918" width="8" style="5" customWidth="1"/>
    <col min="6919" max="6920" width="7.875" style="5" customWidth="1"/>
    <col min="6921" max="7158" width="9" style="5"/>
    <col min="7159" max="7159" width="0" style="5" hidden="1" customWidth="1"/>
    <col min="7160" max="7160" width="26.625" style="5" customWidth="1"/>
    <col min="7161" max="7167" width="0" style="5" hidden="1" customWidth="1"/>
    <col min="7168" max="7174" width="8" style="5" customWidth="1"/>
    <col min="7175" max="7176" width="7.875" style="5" customWidth="1"/>
    <col min="7177" max="7414" width="9" style="5"/>
    <col min="7415" max="7415" width="0" style="5" hidden="1" customWidth="1"/>
    <col min="7416" max="7416" width="26.625" style="5" customWidth="1"/>
    <col min="7417" max="7423" width="0" style="5" hidden="1" customWidth="1"/>
    <col min="7424" max="7430" width="8" style="5" customWidth="1"/>
    <col min="7431" max="7432" width="7.875" style="5" customWidth="1"/>
    <col min="7433" max="7670" width="9" style="5"/>
    <col min="7671" max="7671" width="0" style="5" hidden="1" customWidth="1"/>
    <col min="7672" max="7672" width="26.625" style="5" customWidth="1"/>
    <col min="7673" max="7679" width="0" style="5" hidden="1" customWidth="1"/>
    <col min="7680" max="7686" width="8" style="5" customWidth="1"/>
    <col min="7687" max="7688" width="7.875" style="5" customWidth="1"/>
    <col min="7689" max="7926" width="9" style="5"/>
    <col min="7927" max="7927" width="0" style="5" hidden="1" customWidth="1"/>
    <col min="7928" max="7928" width="26.625" style="5" customWidth="1"/>
    <col min="7929" max="7935" width="0" style="5" hidden="1" customWidth="1"/>
    <col min="7936" max="7942" width="8" style="5" customWidth="1"/>
    <col min="7943" max="7944" width="7.875" style="5" customWidth="1"/>
    <col min="7945" max="8182" width="9" style="5"/>
    <col min="8183" max="8183" width="0" style="5" hidden="1" customWidth="1"/>
    <col min="8184" max="8184" width="26.625" style="5" customWidth="1"/>
    <col min="8185" max="8191" width="0" style="5" hidden="1" customWidth="1"/>
    <col min="8192" max="8198" width="8" style="5" customWidth="1"/>
    <col min="8199" max="8200" width="7.875" style="5" customWidth="1"/>
    <col min="8201" max="8438" width="9" style="5"/>
    <col min="8439" max="8439" width="0" style="5" hidden="1" customWidth="1"/>
    <col min="8440" max="8440" width="26.625" style="5" customWidth="1"/>
    <col min="8441" max="8447" width="0" style="5" hidden="1" customWidth="1"/>
    <col min="8448" max="8454" width="8" style="5" customWidth="1"/>
    <col min="8455" max="8456" width="7.875" style="5" customWidth="1"/>
    <col min="8457" max="8694" width="9" style="5"/>
    <col min="8695" max="8695" width="0" style="5" hidden="1" customWidth="1"/>
    <col min="8696" max="8696" width="26.625" style="5" customWidth="1"/>
    <col min="8697" max="8703" width="0" style="5" hidden="1" customWidth="1"/>
    <col min="8704" max="8710" width="8" style="5" customWidth="1"/>
    <col min="8711" max="8712" width="7.875" style="5" customWidth="1"/>
    <col min="8713" max="8950" width="9" style="5"/>
    <col min="8951" max="8951" width="0" style="5" hidden="1" customWidth="1"/>
    <col min="8952" max="8952" width="26.625" style="5" customWidth="1"/>
    <col min="8953" max="8959" width="0" style="5" hidden="1" customWidth="1"/>
    <col min="8960" max="8966" width="8" style="5" customWidth="1"/>
    <col min="8967" max="8968" width="7.875" style="5" customWidth="1"/>
    <col min="8969" max="9206" width="9" style="5"/>
    <col min="9207" max="9207" width="0" style="5" hidden="1" customWidth="1"/>
    <col min="9208" max="9208" width="26.625" style="5" customWidth="1"/>
    <col min="9209" max="9215" width="0" style="5" hidden="1" customWidth="1"/>
    <col min="9216" max="9222" width="8" style="5" customWidth="1"/>
    <col min="9223" max="9224" width="7.875" style="5" customWidth="1"/>
    <col min="9225" max="9462" width="9" style="5"/>
    <col min="9463" max="9463" width="0" style="5" hidden="1" customWidth="1"/>
    <col min="9464" max="9464" width="26.625" style="5" customWidth="1"/>
    <col min="9465" max="9471" width="0" style="5" hidden="1" customWidth="1"/>
    <col min="9472" max="9478" width="8" style="5" customWidth="1"/>
    <col min="9479" max="9480" width="7.875" style="5" customWidth="1"/>
    <col min="9481" max="9718" width="9" style="5"/>
    <col min="9719" max="9719" width="0" style="5" hidden="1" customWidth="1"/>
    <col min="9720" max="9720" width="26.625" style="5" customWidth="1"/>
    <col min="9721" max="9727" width="0" style="5" hidden="1" customWidth="1"/>
    <col min="9728" max="9734" width="8" style="5" customWidth="1"/>
    <col min="9735" max="9736" width="7.875" style="5" customWidth="1"/>
    <col min="9737" max="9974" width="9" style="5"/>
    <col min="9975" max="9975" width="0" style="5" hidden="1" customWidth="1"/>
    <col min="9976" max="9976" width="26.625" style="5" customWidth="1"/>
    <col min="9977" max="9983" width="0" style="5" hidden="1" customWidth="1"/>
    <col min="9984" max="9990" width="8" style="5" customWidth="1"/>
    <col min="9991" max="9992" width="7.875" style="5" customWidth="1"/>
    <col min="9993" max="10230" width="9" style="5"/>
    <col min="10231" max="10231" width="0" style="5" hidden="1" customWidth="1"/>
    <col min="10232" max="10232" width="26.625" style="5" customWidth="1"/>
    <col min="10233" max="10239" width="0" style="5" hidden="1" customWidth="1"/>
    <col min="10240" max="10246" width="8" style="5" customWidth="1"/>
    <col min="10247" max="10248" width="7.875" style="5" customWidth="1"/>
    <col min="10249" max="10486" width="9" style="5"/>
    <col min="10487" max="10487" width="0" style="5" hidden="1" customWidth="1"/>
    <col min="10488" max="10488" width="26.625" style="5" customWidth="1"/>
    <col min="10489" max="10495" width="0" style="5" hidden="1" customWidth="1"/>
    <col min="10496" max="10502" width="8" style="5" customWidth="1"/>
    <col min="10503" max="10504" width="7.875" style="5" customWidth="1"/>
    <col min="10505" max="10742" width="9" style="5"/>
    <col min="10743" max="10743" width="0" style="5" hidden="1" customWidth="1"/>
    <col min="10744" max="10744" width="26.625" style="5" customWidth="1"/>
    <col min="10745" max="10751" width="0" style="5" hidden="1" customWidth="1"/>
    <col min="10752" max="10758" width="8" style="5" customWidth="1"/>
    <col min="10759" max="10760" width="7.875" style="5" customWidth="1"/>
    <col min="10761" max="10998" width="9" style="5"/>
    <col min="10999" max="10999" width="0" style="5" hidden="1" customWidth="1"/>
    <col min="11000" max="11000" width="26.625" style="5" customWidth="1"/>
    <col min="11001" max="11007" width="0" style="5" hidden="1" customWidth="1"/>
    <col min="11008" max="11014" width="8" style="5" customWidth="1"/>
    <col min="11015" max="11016" width="7.875" style="5" customWidth="1"/>
    <col min="11017" max="11254" width="9" style="5"/>
    <col min="11255" max="11255" width="0" style="5" hidden="1" customWidth="1"/>
    <col min="11256" max="11256" width="26.625" style="5" customWidth="1"/>
    <col min="11257" max="11263" width="0" style="5" hidden="1" customWidth="1"/>
    <col min="11264" max="11270" width="8" style="5" customWidth="1"/>
    <col min="11271" max="11272" width="7.875" style="5" customWidth="1"/>
    <col min="11273" max="11510" width="9" style="5"/>
    <col min="11511" max="11511" width="0" style="5" hidden="1" customWidth="1"/>
    <col min="11512" max="11512" width="26.625" style="5" customWidth="1"/>
    <col min="11513" max="11519" width="0" style="5" hidden="1" customWidth="1"/>
    <col min="11520" max="11526" width="8" style="5" customWidth="1"/>
    <col min="11527" max="11528" width="7.875" style="5" customWidth="1"/>
    <col min="11529" max="11766" width="9" style="5"/>
    <col min="11767" max="11767" width="0" style="5" hidden="1" customWidth="1"/>
    <col min="11768" max="11768" width="26.625" style="5" customWidth="1"/>
    <col min="11769" max="11775" width="0" style="5" hidden="1" customWidth="1"/>
    <col min="11776" max="11782" width="8" style="5" customWidth="1"/>
    <col min="11783" max="11784" width="7.875" style="5" customWidth="1"/>
    <col min="11785" max="12022" width="9" style="5"/>
    <col min="12023" max="12023" width="0" style="5" hidden="1" customWidth="1"/>
    <col min="12024" max="12024" width="26.625" style="5" customWidth="1"/>
    <col min="12025" max="12031" width="0" style="5" hidden="1" customWidth="1"/>
    <col min="12032" max="12038" width="8" style="5" customWidth="1"/>
    <col min="12039" max="12040" width="7.875" style="5" customWidth="1"/>
    <col min="12041" max="12278" width="9" style="5"/>
    <col min="12279" max="12279" width="0" style="5" hidden="1" customWidth="1"/>
    <col min="12280" max="12280" width="26.625" style="5" customWidth="1"/>
    <col min="12281" max="12287" width="0" style="5" hidden="1" customWidth="1"/>
    <col min="12288" max="12294" width="8" style="5" customWidth="1"/>
    <col min="12295" max="12296" width="7.875" style="5" customWidth="1"/>
    <col min="12297" max="12534" width="9" style="5"/>
    <col min="12535" max="12535" width="0" style="5" hidden="1" customWidth="1"/>
    <col min="12536" max="12536" width="26.625" style="5" customWidth="1"/>
    <col min="12537" max="12543" width="0" style="5" hidden="1" customWidth="1"/>
    <col min="12544" max="12550" width="8" style="5" customWidth="1"/>
    <col min="12551" max="12552" width="7.875" style="5" customWidth="1"/>
    <col min="12553" max="12790" width="9" style="5"/>
    <col min="12791" max="12791" width="0" style="5" hidden="1" customWidth="1"/>
    <col min="12792" max="12792" width="26.625" style="5" customWidth="1"/>
    <col min="12793" max="12799" width="0" style="5" hidden="1" customWidth="1"/>
    <col min="12800" max="12806" width="8" style="5" customWidth="1"/>
    <col min="12807" max="12808" width="7.875" style="5" customWidth="1"/>
    <col min="12809" max="13046" width="9" style="5"/>
    <col min="13047" max="13047" width="0" style="5" hidden="1" customWidth="1"/>
    <col min="13048" max="13048" width="26.625" style="5" customWidth="1"/>
    <col min="13049" max="13055" width="0" style="5" hidden="1" customWidth="1"/>
    <col min="13056" max="13062" width="8" style="5" customWidth="1"/>
    <col min="13063" max="13064" width="7.875" style="5" customWidth="1"/>
    <col min="13065" max="13302" width="9" style="5"/>
    <col min="13303" max="13303" width="0" style="5" hidden="1" customWidth="1"/>
    <col min="13304" max="13304" width="26.625" style="5" customWidth="1"/>
    <col min="13305" max="13311" width="0" style="5" hidden="1" customWidth="1"/>
    <col min="13312" max="13318" width="8" style="5" customWidth="1"/>
    <col min="13319" max="13320" width="7.875" style="5" customWidth="1"/>
    <col min="13321" max="13558" width="9" style="5"/>
    <col min="13559" max="13559" width="0" style="5" hidden="1" customWidth="1"/>
    <col min="13560" max="13560" width="26.625" style="5" customWidth="1"/>
    <col min="13561" max="13567" width="0" style="5" hidden="1" customWidth="1"/>
    <col min="13568" max="13574" width="8" style="5" customWidth="1"/>
    <col min="13575" max="13576" width="7.875" style="5" customWidth="1"/>
    <col min="13577" max="13814" width="9" style="5"/>
    <col min="13815" max="13815" width="0" style="5" hidden="1" customWidth="1"/>
    <col min="13816" max="13816" width="26.625" style="5" customWidth="1"/>
    <col min="13817" max="13823" width="0" style="5" hidden="1" customWidth="1"/>
    <col min="13824" max="13830" width="8" style="5" customWidth="1"/>
    <col min="13831" max="13832" width="7.875" style="5" customWidth="1"/>
    <col min="13833" max="14070" width="9" style="5"/>
    <col min="14071" max="14071" width="0" style="5" hidden="1" customWidth="1"/>
    <col min="14072" max="14072" width="26.625" style="5" customWidth="1"/>
    <col min="14073" max="14079" width="0" style="5" hidden="1" customWidth="1"/>
    <col min="14080" max="14086" width="8" style="5" customWidth="1"/>
    <col min="14087" max="14088" width="7.875" style="5" customWidth="1"/>
    <col min="14089" max="14326" width="9" style="5"/>
    <col min="14327" max="14327" width="0" style="5" hidden="1" customWidth="1"/>
    <col min="14328" max="14328" width="26.625" style="5" customWidth="1"/>
    <col min="14329" max="14335" width="0" style="5" hidden="1" customWidth="1"/>
    <col min="14336" max="14342" width="8" style="5" customWidth="1"/>
    <col min="14343" max="14344" width="7.875" style="5" customWidth="1"/>
    <col min="14345" max="14582" width="9" style="5"/>
    <col min="14583" max="14583" width="0" style="5" hidden="1" customWidth="1"/>
    <col min="14584" max="14584" width="26.625" style="5" customWidth="1"/>
    <col min="14585" max="14591" width="0" style="5" hidden="1" customWidth="1"/>
    <col min="14592" max="14598" width="8" style="5" customWidth="1"/>
    <col min="14599" max="14600" width="7.875" style="5" customWidth="1"/>
    <col min="14601" max="14838" width="9" style="5"/>
    <col min="14839" max="14839" width="0" style="5" hidden="1" customWidth="1"/>
    <col min="14840" max="14840" width="26.625" style="5" customWidth="1"/>
    <col min="14841" max="14847" width="0" style="5" hidden="1" customWidth="1"/>
    <col min="14848" max="14854" width="8" style="5" customWidth="1"/>
    <col min="14855" max="14856" width="7.875" style="5" customWidth="1"/>
    <col min="14857" max="15094" width="9" style="5"/>
    <col min="15095" max="15095" width="0" style="5" hidden="1" customWidth="1"/>
    <col min="15096" max="15096" width="26.625" style="5" customWidth="1"/>
    <col min="15097" max="15103" width="0" style="5" hidden="1" customWidth="1"/>
    <col min="15104" max="15110" width="8" style="5" customWidth="1"/>
    <col min="15111" max="15112" width="7.875" style="5" customWidth="1"/>
    <col min="15113" max="15350" width="9" style="5"/>
    <col min="15351" max="15351" width="0" style="5" hidden="1" customWidth="1"/>
    <col min="15352" max="15352" width="26.625" style="5" customWidth="1"/>
    <col min="15353" max="15359" width="0" style="5" hidden="1" customWidth="1"/>
    <col min="15360" max="15366" width="8" style="5" customWidth="1"/>
    <col min="15367" max="15368" width="7.875" style="5" customWidth="1"/>
    <col min="15369" max="15606" width="9" style="5"/>
    <col min="15607" max="15607" width="0" style="5" hidden="1" customWidth="1"/>
    <col min="15608" max="15608" width="26.625" style="5" customWidth="1"/>
    <col min="15609" max="15615" width="0" style="5" hidden="1" customWidth="1"/>
    <col min="15616" max="15622" width="8" style="5" customWidth="1"/>
    <col min="15623" max="15624" width="7.875" style="5" customWidth="1"/>
    <col min="15625" max="15862" width="9" style="5"/>
    <col min="15863" max="15863" width="0" style="5" hidden="1" customWidth="1"/>
    <col min="15864" max="15864" width="26.625" style="5" customWidth="1"/>
    <col min="15865" max="15871" width="0" style="5" hidden="1" customWidth="1"/>
    <col min="15872" max="15878" width="8" style="5" customWidth="1"/>
    <col min="15879" max="15880" width="7.875" style="5" customWidth="1"/>
    <col min="15881" max="16118" width="9" style="5"/>
    <col min="16119" max="16119" width="0" style="5" hidden="1" customWidth="1"/>
    <col min="16120" max="16120" width="26.625" style="5" customWidth="1"/>
    <col min="16121" max="16127" width="0" style="5" hidden="1" customWidth="1"/>
    <col min="16128" max="16134" width="8" style="5" customWidth="1"/>
    <col min="16135" max="16136" width="7.875" style="5" customWidth="1"/>
    <col min="16137" max="16366" width="9" style="5"/>
    <col min="16367" max="16384" width="9.875" style="5" customWidth="1"/>
  </cols>
  <sheetData>
    <row r="1" spans="1:10" ht="26.25">
      <c r="A1" s="3" t="s">
        <v>227</v>
      </c>
      <c r="B1" s="4"/>
      <c r="C1" s="4"/>
      <c r="D1" s="4"/>
      <c r="E1" s="4"/>
      <c r="F1" s="4"/>
      <c r="G1" s="4"/>
      <c r="H1" s="255"/>
      <c r="I1" s="4"/>
      <c r="J1" s="4"/>
    </row>
    <row r="2" spans="1:10" ht="16.5">
      <c r="A2" s="6"/>
      <c r="B2" s="6"/>
      <c r="C2" s="6"/>
      <c r="D2" s="6"/>
      <c r="E2" s="6"/>
      <c r="F2" s="6"/>
      <c r="G2" s="6"/>
      <c r="H2" s="257"/>
      <c r="I2" s="6"/>
    </row>
    <row r="3" spans="1:10" ht="16.5">
      <c r="A3" s="6"/>
      <c r="B3" s="6"/>
      <c r="C3" s="7"/>
      <c r="D3" s="7"/>
      <c r="E3" s="7"/>
      <c r="F3" s="7"/>
      <c r="G3" s="7"/>
      <c r="H3" s="258"/>
      <c r="I3" s="6"/>
    </row>
    <row r="4" spans="1:10">
      <c r="A4" s="24"/>
      <c r="B4" s="25" t="s">
        <v>145</v>
      </c>
      <c r="C4" s="25" t="s">
        <v>147</v>
      </c>
      <c r="D4" s="25" t="s">
        <v>151</v>
      </c>
      <c r="E4" s="59" t="s">
        <v>159</v>
      </c>
      <c r="F4" s="59" t="s">
        <v>160</v>
      </c>
      <c r="G4" s="59" t="s">
        <v>215</v>
      </c>
      <c r="H4" s="266" t="s">
        <v>234</v>
      </c>
      <c r="I4" s="266" t="s">
        <v>161</v>
      </c>
      <c r="J4" s="266" t="s">
        <v>52</v>
      </c>
    </row>
    <row r="5" spans="1:10">
      <c r="A5" s="17" t="s">
        <v>111</v>
      </c>
      <c r="B5" s="18">
        <v>2366</v>
      </c>
      <c r="C5" s="18">
        <v>2373</v>
      </c>
      <c r="D5" s="18">
        <v>2328</v>
      </c>
      <c r="E5" s="18">
        <v>2634</v>
      </c>
      <c r="F5" s="18">
        <v>2713</v>
      </c>
      <c r="G5" s="18">
        <v>2719</v>
      </c>
      <c r="H5" s="18">
        <v>3070</v>
      </c>
      <c r="I5" s="19">
        <f>+H5-G5</f>
        <v>351</v>
      </c>
      <c r="J5" s="19">
        <f>+H5-D5</f>
        <v>742</v>
      </c>
    </row>
    <row r="6" spans="1:10">
      <c r="A6" s="20" t="s">
        <v>112</v>
      </c>
      <c r="B6" s="21">
        <v>6918</v>
      </c>
      <c r="C6" s="21">
        <v>6975</v>
      </c>
      <c r="D6" s="21">
        <v>7497</v>
      </c>
      <c r="E6" s="21">
        <v>8010</v>
      </c>
      <c r="F6" s="21">
        <v>8431</v>
      </c>
      <c r="G6" s="21">
        <v>9417</v>
      </c>
      <c r="H6" s="21">
        <v>10104</v>
      </c>
      <c r="I6" s="19">
        <f t="shared" ref="I6:I7" si="0">+H6-G6</f>
        <v>687</v>
      </c>
      <c r="J6" s="19">
        <f t="shared" ref="J6:J7" si="1">+H6-D6</f>
        <v>2607</v>
      </c>
    </row>
    <row r="7" spans="1:10">
      <c r="A7" s="22" t="s">
        <v>140</v>
      </c>
      <c r="B7" s="23">
        <f t="shared" ref="B7:D7" si="2">B5+B6</f>
        <v>9284</v>
      </c>
      <c r="C7" s="23">
        <f t="shared" si="2"/>
        <v>9348</v>
      </c>
      <c r="D7" s="23">
        <f t="shared" si="2"/>
        <v>9825</v>
      </c>
      <c r="E7" s="23">
        <v>10644</v>
      </c>
      <c r="F7" s="23">
        <v>11144</v>
      </c>
      <c r="G7" s="23">
        <f>G5+G6</f>
        <v>12136</v>
      </c>
      <c r="H7" s="23">
        <f>H5+H6</f>
        <v>13174</v>
      </c>
      <c r="I7" s="250">
        <f t="shared" si="0"/>
        <v>1038</v>
      </c>
      <c r="J7" s="250">
        <f t="shared" si="1"/>
        <v>3349</v>
      </c>
    </row>
    <row r="8" spans="1:10">
      <c r="A8" s="8"/>
      <c r="B8" s="10"/>
      <c r="C8" s="9"/>
      <c r="D8" s="9"/>
      <c r="E8" s="9"/>
      <c r="F8" s="9"/>
      <c r="G8" s="9"/>
      <c r="H8" s="9"/>
      <c r="I8" s="9"/>
      <c r="J8" s="9"/>
    </row>
    <row r="9" spans="1:10" ht="14.1" customHeight="1">
      <c r="A9" s="12" t="s">
        <v>113</v>
      </c>
      <c r="B9" s="6"/>
      <c r="C9" s="6"/>
      <c r="D9" s="6"/>
      <c r="E9" s="6"/>
      <c r="F9" s="6"/>
      <c r="G9" s="6"/>
      <c r="H9" s="257"/>
      <c r="I9" s="6"/>
    </row>
    <row r="10" spans="1:10" ht="12.6" customHeight="1">
      <c r="A10" s="11" t="s">
        <v>195</v>
      </c>
      <c r="B10" s="14"/>
      <c r="C10" s="14"/>
      <c r="D10" s="14"/>
      <c r="E10" s="14"/>
      <c r="F10" s="14"/>
      <c r="G10" s="14"/>
      <c r="H10" s="259"/>
      <c r="I10" s="14"/>
    </row>
    <row r="11" spans="1:10">
      <c r="A11" s="15" t="s">
        <v>162</v>
      </c>
      <c r="B11" s="15"/>
      <c r="C11" s="15"/>
      <c r="D11" s="15"/>
      <c r="E11" s="15"/>
      <c r="F11" s="15"/>
      <c r="G11" s="15"/>
      <c r="H11" s="260"/>
      <c r="I11" s="15"/>
    </row>
    <row r="12" spans="1:10" ht="16.5">
      <c r="A12" s="13" t="s">
        <v>240</v>
      </c>
      <c r="B12" s="14"/>
      <c r="C12" s="14"/>
      <c r="D12" s="14"/>
      <c r="E12" s="14"/>
      <c r="F12" s="14"/>
      <c r="G12" s="14"/>
      <c r="H12" s="259"/>
      <c r="I12" s="14"/>
    </row>
    <row r="13" spans="1:10" ht="16.5">
      <c r="A13" s="13"/>
      <c r="B13" s="14"/>
      <c r="C13" s="14"/>
      <c r="D13" s="14"/>
      <c r="E13" s="14"/>
      <c r="F13" s="14"/>
      <c r="G13" s="14"/>
      <c r="H13" s="259"/>
      <c r="I13" s="14"/>
    </row>
    <row r="14" spans="1:10" ht="16.5">
      <c r="A14" s="13"/>
      <c r="B14" s="14"/>
      <c r="C14" s="14"/>
      <c r="D14" s="14"/>
      <c r="E14" s="14"/>
      <c r="F14" s="14"/>
      <c r="G14" s="14"/>
      <c r="H14" s="259"/>
      <c r="I14" s="14"/>
    </row>
    <row r="15" spans="1:10" ht="26.25">
      <c r="A15" s="3" t="s">
        <v>232</v>
      </c>
      <c r="B15" s="4"/>
      <c r="C15" s="4"/>
      <c r="D15" s="4"/>
      <c r="E15" s="4"/>
      <c r="F15" s="4"/>
      <c r="G15" s="4"/>
      <c r="H15" s="4"/>
      <c r="I15" s="4"/>
    </row>
    <row r="16" spans="1:10" ht="16.5">
      <c r="A16" s="13"/>
      <c r="B16" s="14"/>
      <c r="C16" s="14"/>
      <c r="D16" s="14"/>
      <c r="E16" s="14"/>
      <c r="F16" s="14"/>
      <c r="G16" s="14"/>
      <c r="H16" s="14"/>
    </row>
    <row r="17" spans="1:10" ht="16.5">
      <c r="A17" s="13" t="s">
        <v>239</v>
      </c>
      <c r="B17" s="14"/>
      <c r="C17" s="14"/>
      <c r="D17" s="14"/>
      <c r="E17" s="14"/>
      <c r="F17" s="14"/>
      <c r="G17" s="14"/>
      <c r="H17" s="14"/>
    </row>
    <row r="18" spans="1:10" s="256" customFormat="1">
      <c r="A18" s="13"/>
      <c r="B18" s="398" t="s">
        <v>230</v>
      </c>
      <c r="C18" s="399"/>
      <c r="D18" s="399"/>
      <c r="E18" s="399"/>
      <c r="F18" s="399"/>
      <c r="G18" s="400"/>
      <c r="H18" s="398" t="s">
        <v>231</v>
      </c>
      <c r="I18" s="400"/>
    </row>
    <row r="19" spans="1:10">
      <c r="A19" s="253" t="s">
        <v>216</v>
      </c>
      <c r="B19" s="251" t="s">
        <v>218</v>
      </c>
      <c r="C19" s="251" t="s">
        <v>220</v>
      </c>
      <c r="D19" s="251" t="s">
        <v>222</v>
      </c>
      <c r="E19" s="251" t="s">
        <v>223</v>
      </c>
      <c r="F19" s="251" t="s">
        <v>224</v>
      </c>
      <c r="G19" s="251" t="s">
        <v>221</v>
      </c>
      <c r="H19" s="251" t="s">
        <v>219</v>
      </c>
      <c r="I19" s="251" t="s">
        <v>225</v>
      </c>
    </row>
    <row r="20" spans="1:10">
      <c r="A20" s="253" t="s">
        <v>217</v>
      </c>
      <c r="B20" s="252">
        <v>0.55000000000000004</v>
      </c>
      <c r="C20" s="252">
        <v>0.58499999999999996</v>
      </c>
      <c r="D20" s="252">
        <v>0.45200000000000001</v>
      </c>
      <c r="E20" s="252">
        <v>0.747</v>
      </c>
      <c r="F20" s="252">
        <v>0.91120000000000001</v>
      </c>
      <c r="G20" s="252">
        <v>0.874</v>
      </c>
      <c r="H20" s="252">
        <v>0.27300000000000002</v>
      </c>
      <c r="I20" s="252">
        <v>0.19</v>
      </c>
    </row>
    <row r="22" spans="1:10">
      <c r="A22" s="397" t="s">
        <v>226</v>
      </c>
      <c r="B22" s="397"/>
      <c r="C22" s="397"/>
      <c r="D22" s="397"/>
      <c r="E22" s="397"/>
      <c r="F22" s="397"/>
      <c r="G22" s="397"/>
      <c r="H22" s="397"/>
      <c r="I22" s="397"/>
      <c r="J22" s="397"/>
    </row>
    <row r="23" spans="1:10" s="256" customFormat="1">
      <c r="A23" s="373" t="s">
        <v>229</v>
      </c>
      <c r="B23" s="116"/>
      <c r="C23" s="116"/>
      <c r="D23" s="116"/>
      <c r="E23" s="116"/>
      <c r="F23" s="116"/>
      <c r="G23" s="116"/>
      <c r="H23" s="389"/>
      <c r="I23" s="116"/>
      <c r="J23" s="116"/>
    </row>
    <row r="24" spans="1:10">
      <c r="A24" s="397" t="s">
        <v>242</v>
      </c>
      <c r="B24" s="397"/>
      <c r="C24" s="397"/>
      <c r="D24" s="397"/>
      <c r="E24" s="397"/>
      <c r="F24" s="397"/>
      <c r="G24" s="397"/>
      <c r="H24" s="397"/>
      <c r="I24" s="397"/>
      <c r="J24" s="397"/>
    </row>
  </sheetData>
  <mergeCells count="4">
    <mergeCell ref="A22:J22"/>
    <mergeCell ref="A24:J24"/>
    <mergeCell ref="B18:G18"/>
    <mergeCell ref="H18:I18"/>
  </mergeCells>
  <phoneticPr fontId="4" type="noConversion"/>
  <pageMargins left="0.7" right="0.7" top="0.75" bottom="0.75" header="0.3" footer="0.3"/>
  <pageSetup paperSize="9" scale="6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IS(Con)</vt:lpstr>
      <vt:lpstr>BS(Con)</vt:lpstr>
      <vt:lpstr>IS(P)</vt:lpstr>
      <vt:lpstr>BS(P)</vt:lpstr>
      <vt:lpstr>Employees</vt:lpstr>
      <vt:lpstr>'BS(Con)'!Print_Area</vt:lpstr>
      <vt:lpstr>'BS(P)'!Print_Area</vt:lpstr>
      <vt:lpstr>Employees!Print_Area</vt:lpstr>
      <vt:lpstr>'IS(Con)'!Print_Area</vt:lpstr>
      <vt:lpstr>'IS(P)'!Print_Area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2021-11-03T09:50:33Z</cp:lastPrinted>
  <dcterms:created xsi:type="dcterms:W3CDTF">2019-05-02T09:19:32Z</dcterms:created>
  <dcterms:modified xsi:type="dcterms:W3CDTF">2021-11-03T09:50:43Z</dcterms:modified>
</cp:coreProperties>
</file>